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van\2018\Green Office Certification Program\Worksheet\The Worksheet\"/>
    </mc:Choice>
  </mc:AlternateContent>
  <bookViews>
    <workbookView xWindow="0" yWindow="0" windowWidth="28800" windowHeight="12300"/>
  </bookViews>
  <sheets>
    <sheet name="Instruction" sheetId="5" r:id="rId1"/>
    <sheet name="Basic Information" sheetId="1" r:id="rId2"/>
    <sheet name="Worksheet" sheetId="2" r:id="rId3"/>
    <sheet name="Point Calculation" sheetId="4" r:id="rId4"/>
    <sheet name="Innovation-Goals"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 i="4" l="1"/>
  <c r="E46" i="4" s="1"/>
  <c r="D45" i="4"/>
  <c r="E45" i="4" s="1"/>
  <c r="D24" i="4" l="1"/>
  <c r="E24" i="4" s="1"/>
  <c r="D98" i="4" l="1"/>
  <c r="D96" i="2" l="1"/>
  <c r="D102" i="2"/>
  <c r="D93" i="2"/>
  <c r="D83" i="2"/>
  <c r="D65" i="2"/>
  <c r="D60" i="2"/>
  <c r="B21" i="1"/>
  <c r="B20" i="1"/>
  <c r="C16" i="1"/>
  <c r="C17" i="1"/>
  <c r="C18" i="1"/>
  <c r="C19" i="1"/>
  <c r="C22" i="1" l="1"/>
  <c r="D3" i="4" l="1"/>
  <c r="E3" i="4" s="1"/>
  <c r="D5" i="4"/>
  <c r="E5" i="4" s="1"/>
  <c r="D6" i="4"/>
  <c r="E6" i="4" s="1"/>
  <c r="D7" i="4"/>
  <c r="E7" i="4" s="1"/>
  <c r="D9" i="4"/>
  <c r="E9" i="4" s="1"/>
  <c r="D10" i="4"/>
  <c r="E10" i="4" s="1"/>
  <c r="D11" i="4"/>
  <c r="E11" i="4" s="1"/>
  <c r="D13" i="4"/>
  <c r="E13" i="4" s="1"/>
  <c r="D14" i="4"/>
  <c r="E14" i="4" s="1"/>
  <c r="D15" i="4"/>
  <c r="E15" i="4" s="1"/>
  <c r="D16" i="4"/>
  <c r="E16" i="4" s="1"/>
  <c r="D17" i="4"/>
  <c r="E17" i="4" s="1"/>
  <c r="D18" i="4"/>
  <c r="E18" i="4" s="1"/>
  <c r="D19" i="4"/>
  <c r="E19" i="4" s="1"/>
  <c r="D20" i="4"/>
  <c r="E20" i="4" s="1"/>
  <c r="D22" i="4"/>
  <c r="E22" i="4" s="1"/>
  <c r="D23" i="4"/>
  <c r="E23" i="4" s="1"/>
  <c r="D25" i="4"/>
  <c r="E25" i="4" s="1"/>
  <c r="D27" i="4"/>
  <c r="E27" i="4" s="1"/>
  <c r="D28" i="4"/>
  <c r="E28" i="4" s="1"/>
  <c r="D30" i="4"/>
  <c r="E30" i="4" s="1"/>
  <c r="D32" i="4"/>
  <c r="E32" i="4" s="1"/>
  <c r="D34" i="4"/>
  <c r="E34" i="4" s="1"/>
  <c r="D35" i="4"/>
  <c r="E35" i="4" s="1"/>
  <c r="D37" i="4"/>
  <c r="E37" i="4" s="1"/>
  <c r="D39" i="4"/>
  <c r="E39" i="4" s="1"/>
  <c r="D40" i="4"/>
  <c r="E40" i="4" s="1"/>
  <c r="D41" i="4"/>
  <c r="E41" i="4" s="1"/>
  <c r="D42" i="4"/>
  <c r="E42" i="4" s="1"/>
  <c r="D43" i="4"/>
  <c r="E43" i="4" s="1"/>
  <c r="D44" i="4"/>
  <c r="E44" i="4" s="1"/>
  <c r="D47" i="4"/>
  <c r="E47" i="4" s="1"/>
  <c r="D48" i="4"/>
  <c r="E48" i="4" s="1"/>
  <c r="D50" i="4"/>
  <c r="E50" i="4" s="1"/>
  <c r="D51" i="4"/>
  <c r="E51" i="4" s="1"/>
  <c r="D52" i="4"/>
  <c r="E52" i="4" s="1"/>
  <c r="D54" i="4"/>
  <c r="E54" i="4" s="1"/>
  <c r="D56" i="4"/>
  <c r="E56" i="4" s="1"/>
  <c r="D58" i="4"/>
  <c r="E58" i="4" s="1"/>
  <c r="D60" i="4"/>
  <c r="D61" i="4"/>
  <c r="D63" i="4"/>
  <c r="E63" i="4" s="1"/>
  <c r="D65" i="4"/>
  <c r="D66" i="4"/>
  <c r="E66" i="4" s="1"/>
  <c r="D67" i="4"/>
  <c r="E67" i="4" s="1"/>
  <c r="D69" i="4"/>
  <c r="E69" i="4" s="1"/>
  <c r="D71" i="4"/>
  <c r="D72" i="4"/>
  <c r="D74" i="4"/>
  <c r="E74" i="4" s="1"/>
  <c r="D76" i="4"/>
  <c r="E76" i="4" s="1"/>
  <c r="D78" i="4"/>
  <c r="E78" i="4" s="1"/>
  <c r="D80" i="4"/>
  <c r="E80" i="4" s="1"/>
  <c r="D82" i="4"/>
  <c r="E82" i="4" s="1"/>
  <c r="D83" i="4"/>
  <c r="D84" i="4"/>
  <c r="D86" i="4"/>
  <c r="D87" i="4"/>
  <c r="E87" i="4" s="1"/>
  <c r="D89" i="4"/>
  <c r="E89" i="4" s="1"/>
  <c r="D91" i="4"/>
  <c r="E91" i="4" s="1"/>
  <c r="D93" i="4"/>
  <c r="D94" i="4"/>
  <c r="D96" i="4"/>
  <c r="D97" i="4"/>
  <c r="D100" i="4"/>
  <c r="E100" i="4" s="1"/>
  <c r="D102" i="4"/>
  <c r="D103" i="4"/>
  <c r="E103" i="4" s="1"/>
  <c r="D105" i="4"/>
  <c r="E105" i="4" s="1"/>
  <c r="D2" i="4"/>
  <c r="E2" i="4" s="1"/>
  <c r="E72" i="4" l="1"/>
  <c r="B16" i="1"/>
  <c r="E97" i="4"/>
  <c r="B19" i="1" s="1"/>
  <c r="E84" i="4"/>
  <c r="E94" i="4"/>
  <c r="E61" i="4"/>
  <c r="E106" i="4"/>
  <c r="B17" i="1" l="1"/>
  <c r="B18" i="1"/>
  <c r="F106" i="4"/>
  <c r="B22" i="1" l="1"/>
  <c r="G19" i="1" s="1"/>
  <c r="F19" i="1" l="1"/>
  <c r="E19" i="1"/>
  <c r="B23" i="1"/>
  <c r="H19" i="1"/>
</calcChain>
</file>

<file path=xl/sharedStrings.xml><?xml version="1.0" encoding="utf-8"?>
<sst xmlns="http://schemas.openxmlformats.org/spreadsheetml/2006/main" count="370" uniqueCount="224">
  <si>
    <t>Office/Department Information</t>
  </si>
  <si>
    <t>Date of Submission</t>
  </si>
  <si>
    <t>Office/Department Name</t>
  </si>
  <si>
    <t>Office/Department Location</t>
  </si>
  <si>
    <t>Contact Name</t>
  </si>
  <si>
    <t>Contact Email</t>
  </si>
  <si>
    <t>Contact Phone</t>
  </si>
  <si>
    <t>Auto Populate Information</t>
  </si>
  <si>
    <t>Total # Computers</t>
  </si>
  <si>
    <t>Total # Printers</t>
  </si>
  <si>
    <t>Total # Employees</t>
  </si>
  <si>
    <t>Point Summary (DO NOT EDIT)</t>
  </si>
  <si>
    <t>Category</t>
  </si>
  <si>
    <t>Earned</t>
  </si>
  <si>
    <t>Available</t>
  </si>
  <si>
    <t>Energy</t>
  </si>
  <si>
    <t>Waste</t>
  </si>
  <si>
    <t>Paper</t>
  </si>
  <si>
    <t>Awareness</t>
  </si>
  <si>
    <t xml:space="preserve">Innovation </t>
  </si>
  <si>
    <t>Goals</t>
  </si>
  <si>
    <t>Rankings</t>
  </si>
  <si>
    <t>Bronze</t>
  </si>
  <si>
    <t>Silver</t>
  </si>
  <si>
    <t xml:space="preserve">Gold </t>
  </si>
  <si>
    <t>Platinum</t>
  </si>
  <si>
    <t>Total Points</t>
  </si>
  <si>
    <t>Qualified for Ranking</t>
  </si>
  <si>
    <t>Drop-Down List (DO NOT EDIT)</t>
  </si>
  <si>
    <t>Yes</t>
  </si>
  <si>
    <t>No</t>
  </si>
  <si>
    <t>NA</t>
  </si>
  <si>
    <t>Few</t>
  </si>
  <si>
    <t>None</t>
  </si>
  <si>
    <t>ID</t>
  </si>
  <si>
    <t>Credit</t>
  </si>
  <si>
    <t>Data Requirement</t>
  </si>
  <si>
    <t>Input</t>
  </si>
  <si>
    <t>W1</t>
  </si>
  <si>
    <t>W2</t>
  </si>
  <si>
    <t>W3</t>
  </si>
  <si>
    <t>W4</t>
  </si>
  <si>
    <t>W5</t>
  </si>
  <si>
    <t>W6</t>
  </si>
  <si>
    <t>W7</t>
  </si>
  <si>
    <t>W8</t>
  </si>
  <si>
    <t>W9</t>
  </si>
  <si>
    <t>W10</t>
  </si>
  <si>
    <t>Does your dept. purchase office supplies?</t>
  </si>
  <si>
    <t>Does your dept. purchase office supplies in bulk to last the year?</t>
  </si>
  <si>
    <t>Bulk Purchasing</t>
  </si>
  <si>
    <t>Giveaways</t>
  </si>
  <si>
    <t>Does your dept. purchase giveaway materials?</t>
  </si>
  <si>
    <t>Does your dept. avoid products with dates and non-annual events printed on them?</t>
  </si>
  <si>
    <t>Does your dept. purchase giveaways that are made of recycled/reused material?</t>
  </si>
  <si>
    <t>Condiments</t>
  </si>
  <si>
    <t>Does your dept. purchase food condiments?</t>
  </si>
  <si>
    <t>Does your dept. purchase small packets of food condiments?</t>
  </si>
  <si>
    <t>Does your dept. purchase bottles of food condiments (Ex. Bottle Ketchup)?</t>
  </si>
  <si>
    <t>Single-Serve Drink</t>
  </si>
  <si>
    <t>Does your dept. have shared coffee machines?</t>
  </si>
  <si>
    <t>Does your dept. have shared single-serve coffee machines?</t>
  </si>
  <si>
    <t>Does your dept. use single serve coffee packs for the coffee machines?</t>
  </si>
  <si>
    <t>Does your dept. collect used styrofoam cups for special recycling?</t>
  </si>
  <si>
    <t>Would your dept. be interested in hosting a styrofoam cup recycling bin?</t>
  </si>
  <si>
    <t>Does your dept. use compostable single-serve cups and dispose in UTD compost?</t>
  </si>
  <si>
    <t>Would your dept. be interested in purchasing compostable cups?</t>
  </si>
  <si>
    <t>Water Bottle Pledge</t>
  </si>
  <si>
    <t>How many employees use reusable water bottles?</t>
  </si>
  <si>
    <t>How many employees have signed the pledge?</t>
  </si>
  <si>
    <t>Office Supply Reuse</t>
  </si>
  <si>
    <t>Does your dept. have a process to reuse used office supplies?</t>
  </si>
  <si>
    <t>Does your dept. have a location to place unused supplies for others use?</t>
  </si>
  <si>
    <t>Surplus Equipment</t>
  </si>
  <si>
    <t>Has your dept., in the past year, acquired any supplies from surplus?</t>
  </si>
  <si>
    <t>Surplus-Knowledge</t>
  </si>
  <si>
    <t>Has your dept. included surplus awareness into training with new employees?</t>
  </si>
  <si>
    <t>Trash/Recycling Bins</t>
  </si>
  <si>
    <t>Do all work stations have a blue recycling and black trash bin?</t>
  </si>
  <si>
    <t>Do you need any blue recycling bins?</t>
  </si>
  <si>
    <t>Communal Bins</t>
  </si>
  <si>
    <t>Does your dept. utilize shared trash and recycling bins?</t>
  </si>
  <si>
    <t>W11</t>
  </si>
  <si>
    <t>Special Recycling</t>
  </si>
  <si>
    <t>Plastic Film</t>
  </si>
  <si>
    <t>Battery</t>
  </si>
  <si>
    <t>Styrofoam Packing Peanutes</t>
  </si>
  <si>
    <t>Styrofoam #6 (must have #6 on it)</t>
  </si>
  <si>
    <t>Ink/Toner Cartridge</t>
  </si>
  <si>
    <t>Other</t>
  </si>
  <si>
    <t>Does your dept. host a special recycling bin? (please see below streams)</t>
  </si>
  <si>
    <t>W12</t>
  </si>
  <si>
    <t>Zero-Waste Events</t>
  </si>
  <si>
    <t xml:space="preserve">Does your dept. host events and activities? </t>
  </si>
  <si>
    <t>About how many does your dept. host per year?</t>
  </si>
  <si>
    <t>How many of the events or activities resulted in no waste sent to trash bins?</t>
  </si>
  <si>
    <t>E1</t>
  </si>
  <si>
    <t>Lighting Sensors</t>
  </si>
  <si>
    <t>Does your office utilize occupancy and/or vacancy sensors?</t>
  </si>
  <si>
    <t>E2</t>
  </si>
  <si>
    <t>Task Lighting</t>
  </si>
  <si>
    <t>About how many employees in your dept. utilize personal lamps at their desk?</t>
  </si>
  <si>
    <t>E3</t>
  </si>
  <si>
    <t>Power Save Mode</t>
  </si>
  <si>
    <t>About how many computers in your dept. are set on power save settings?</t>
  </si>
  <si>
    <t>E4</t>
  </si>
  <si>
    <t>Sleep Mode</t>
  </si>
  <si>
    <t xml:space="preserve">Total # of active printers in your dept. </t>
  </si>
  <si>
    <t>Total # of active printers in your dept. that is set to sleep mode after being idle</t>
  </si>
  <si>
    <t>E5</t>
  </si>
  <si>
    <t>Power Strips</t>
  </si>
  <si>
    <t>Nights/Weekends</t>
  </si>
  <si>
    <t>About how many computers in your dept. are turned off or put to sleep after hours?</t>
  </si>
  <si>
    <t>E7</t>
  </si>
  <si>
    <t>About how many printers in your dept. are turned off or put to sleep after hours?</t>
  </si>
  <si>
    <t>Appliances</t>
  </si>
  <si>
    <t>About how often does your dept. unplug appliances when idle and/or on weekends?</t>
  </si>
  <si>
    <t>E8</t>
  </si>
  <si>
    <t>Shared Appliances</t>
  </si>
  <si>
    <t>Total # of appliances (microwave, coffee machines, fridge, etc.)</t>
  </si>
  <si>
    <t>Total # of shared appliances (any of the above that is shared by the dept.)</t>
  </si>
  <si>
    <t>E9</t>
  </si>
  <si>
    <t xml:space="preserve">Air Vents </t>
  </si>
  <si>
    <t xml:space="preserve">About how many air vents are free from blockage in the dept.? </t>
  </si>
  <si>
    <t>E10</t>
  </si>
  <si>
    <t>Window Blinds</t>
  </si>
  <si>
    <t>About how many of your dept. outside windows have blinds?</t>
  </si>
  <si>
    <t>E11</t>
  </si>
  <si>
    <t>Space Heaters</t>
  </si>
  <si>
    <t>About how many dept. employees have personal space heaters?</t>
  </si>
  <si>
    <t>E12</t>
  </si>
  <si>
    <t>Personal Fans</t>
  </si>
  <si>
    <t>About how many dept. employees have personal fans at their desk?</t>
  </si>
  <si>
    <t>P1</t>
  </si>
  <si>
    <t>Double-Sided Printing</t>
  </si>
  <si>
    <t>About how many dept. computers have double-sided printer settings?</t>
  </si>
  <si>
    <t>Total # of printers in your dept.</t>
  </si>
  <si>
    <t>Total # of printers in your dept. with double-sided printing capabilities?</t>
  </si>
  <si>
    <t>P2</t>
  </si>
  <si>
    <t>Digital Forms</t>
  </si>
  <si>
    <t>P3</t>
  </si>
  <si>
    <t>Internal Documents</t>
  </si>
  <si>
    <t>Does your dept. prioritize sharing internal documents digitally?</t>
  </si>
  <si>
    <t>P4</t>
  </si>
  <si>
    <t>External Documents</t>
  </si>
  <si>
    <t>Does your department prioritize sharing external documents digitally?</t>
  </si>
  <si>
    <t>Scrap Paper Collection</t>
  </si>
  <si>
    <t>Total # of dept. printers</t>
  </si>
  <si>
    <t>A1</t>
  </si>
  <si>
    <t>Newsletter</t>
  </si>
  <si>
    <t>Total # of dept. employees</t>
  </si>
  <si>
    <t>Total # of dept. employees who have signed up for the sustainability newsletter</t>
  </si>
  <si>
    <t>A2</t>
  </si>
  <si>
    <t>Website</t>
  </si>
  <si>
    <t>About how many of your dept. employees are aware of the sustainability website?</t>
  </si>
  <si>
    <t>A3</t>
  </si>
  <si>
    <t>Events</t>
  </si>
  <si>
    <t>About how many employees attended a sustainability event in the past year?</t>
  </si>
  <si>
    <t>A4</t>
  </si>
  <si>
    <t>Onboarding</t>
  </si>
  <si>
    <t>Does your dept. integrate sustainability into training for new employees?</t>
  </si>
  <si>
    <t>Innovation Page</t>
  </si>
  <si>
    <t>Innovation 1</t>
  </si>
  <si>
    <t>Innovation 2</t>
  </si>
  <si>
    <t>Innovation 3</t>
  </si>
  <si>
    <t>Innovation 4</t>
  </si>
  <si>
    <t>Individual Point</t>
  </si>
  <si>
    <t>Possible Point</t>
  </si>
  <si>
    <t>Total # of dept. printers with scrap paper collection trays nearby</t>
  </si>
  <si>
    <t>P5</t>
  </si>
  <si>
    <t>Would your dept. be interested in hosting one or more of the above streams?</t>
  </si>
  <si>
    <t>Have</t>
  </si>
  <si>
    <t>All</t>
  </si>
  <si>
    <t>Almost All</t>
  </si>
  <si>
    <t>Most</t>
  </si>
  <si>
    <t>Some</t>
  </si>
  <si>
    <t>One</t>
  </si>
  <si>
    <t>Two</t>
  </si>
  <si>
    <t>Three</t>
  </si>
  <si>
    <t>Three +</t>
  </si>
  <si>
    <t>All the Time</t>
  </si>
  <si>
    <t>Sometimes</t>
  </si>
  <si>
    <t>Never</t>
  </si>
  <si>
    <t>Not Often</t>
  </si>
  <si>
    <t>Total # of computers in your dept.</t>
  </si>
  <si>
    <t>Goal Page</t>
  </si>
  <si>
    <t>Input details of the department goals into the below. Make them as specific as possible and discuss how you intend to measure progress. Upon submission, the Sustainability Office staff will determine total points earned. Please be sure to justify how it pertains to sustainability. Each credit has 1 possible point. Dependent on the evaluation, you will recieve 0, .25, .50, .75, or 1 point.</t>
  </si>
  <si>
    <t>Input details of the innovative sustainability practice in the below. Upon submission, the Sustainability Office staff will determine total points earned. Please be sure to justify how it pertains to sustainability. Each credit has 1 possible point. Dependent on the evaluation, you will recieve 0, .25, .50, .75, or 1 point.</t>
  </si>
  <si>
    <t xml:space="preserve"> </t>
  </si>
  <si>
    <t>Goal 1</t>
  </si>
  <si>
    <t>Goal 2</t>
  </si>
  <si>
    <t>Goal 3</t>
  </si>
  <si>
    <t>Goal 4</t>
  </si>
  <si>
    <t>Innovation</t>
  </si>
  <si>
    <t xml:space="preserve">Earned Pt. </t>
  </si>
  <si>
    <t>Possible Pt.</t>
  </si>
  <si>
    <t>Earned Pt.</t>
  </si>
  <si>
    <t>Welcome to the Green Office Certification Program</t>
  </si>
  <si>
    <t>How many forms does your dept. manage?</t>
  </si>
  <si>
    <t>About how many of the forms are available digitally to be filled in and/or processed?</t>
  </si>
  <si>
    <t>If interested, email lists should be provided with application submission</t>
  </si>
  <si>
    <t>Step 4: Input your responses, if any, into the innovation-goals tab. This is an optional tab.</t>
  </si>
  <si>
    <t>Step 3: Input your information into the worksheet tab. Most are drop-down selection inputs, some are auto-populated, and some are direct numeric inputs.</t>
  </si>
  <si>
    <t>Step 8: Contact us for any questions you may have at sustainability@utdallas.edu</t>
  </si>
  <si>
    <t>Step 1:  Become familiar with the program tabs (Instruction, Basic Info., Worksheet, Point Calculation, and Innovation-Goals) and acquire office leadership approval to participate in the program.</t>
  </si>
  <si>
    <t>Step 2: Input your information into the basic information tab. Only fill in green highlighted cells.</t>
  </si>
  <si>
    <t>Step 5: Review your point earnings and ranking on the basic information tab.</t>
  </si>
  <si>
    <t>Step 6: Save the excel document and title it "Green Office Certification-Office Name" (Ex. Green Office Certification - The Office of Sustainability).</t>
  </si>
  <si>
    <t>Step 7: Submit the completed excel document to sustainability@utdallas.edu. Email subject should be "Green Office Certification Submission - Office Name".</t>
  </si>
  <si>
    <t>Office Leadership Approval</t>
  </si>
  <si>
    <t>Office Leadership/Supervisor Name</t>
  </si>
  <si>
    <t>Office Leadership/Supervisor Title</t>
  </si>
  <si>
    <t>Do they approve participation?</t>
  </si>
  <si>
    <t>Does your dept. use single serve disposable and/or styrofoam cups?</t>
  </si>
  <si>
    <r>
      <t xml:space="preserve">Does your office have any water refill stations nearby? </t>
    </r>
    <r>
      <rPr>
        <sz val="9"/>
        <color theme="4" tint="-0.249977111117893"/>
        <rFont val="Calibri"/>
        <family val="2"/>
        <scheme val="minor"/>
      </rPr>
      <t>Click Here for Locations</t>
    </r>
  </si>
  <si>
    <t>Interested</t>
  </si>
  <si>
    <r>
      <t xml:space="preserve">Does your dept. host a special recycling bin? </t>
    </r>
    <r>
      <rPr>
        <sz val="9"/>
        <color theme="4" tint="-0.249977111117893"/>
        <rFont val="Calibri"/>
        <family val="2"/>
        <scheme val="minor"/>
      </rPr>
      <t>Click Here For More Info</t>
    </r>
  </si>
  <si>
    <t>Does your dept. have a water bottle refilling station nearby? Click Here for Locations</t>
  </si>
  <si>
    <r>
      <t xml:space="preserve">Would your office be interested in an estimate for a water refill station? </t>
    </r>
    <r>
      <rPr>
        <sz val="9"/>
        <color theme="4" tint="-0.249977111117893"/>
        <rFont val="Calibri"/>
        <family val="2"/>
        <scheme val="minor"/>
      </rPr>
      <t>Click Here For More Info</t>
    </r>
  </si>
  <si>
    <t>Would your office be interested in an estimate for a water bottle refill station? Click Here for More Info</t>
  </si>
  <si>
    <t>E6</t>
  </si>
  <si>
    <r>
      <t xml:space="preserve">About how many employees </t>
    </r>
    <r>
      <rPr>
        <b/>
        <sz val="9"/>
        <color theme="1"/>
        <rFont val="Calibri"/>
        <family val="2"/>
        <scheme val="minor"/>
      </rPr>
      <t>do not</t>
    </r>
    <r>
      <rPr>
        <sz val="9"/>
        <color theme="1"/>
        <rFont val="Calibri"/>
        <family val="2"/>
        <scheme val="minor"/>
      </rPr>
      <t xml:space="preserve"> bring personal chargers to the office?</t>
    </r>
  </si>
  <si>
    <t>Does you dept. participate in the Comet Composting Program?</t>
  </si>
  <si>
    <t>How many of your dept. employees have attended Comet Composting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</si>
</sst>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20"/>
      <color theme="1"/>
      <name val="Calibri"/>
      <family val="2"/>
      <scheme val="minor"/>
    </font>
    <font>
      <sz val="9"/>
      <color theme="1"/>
      <name val="Calibri"/>
      <family val="2"/>
      <scheme val="minor"/>
    </font>
    <font>
      <b/>
      <sz val="9"/>
      <color theme="1"/>
      <name val="Calibri"/>
      <family val="2"/>
      <scheme val="minor"/>
    </font>
    <font>
      <sz val="11"/>
      <name val="Calibri"/>
      <family val="2"/>
      <scheme val="minor"/>
    </font>
    <font>
      <b/>
      <sz val="11"/>
      <color theme="0"/>
      <name val="Calibri"/>
      <family val="2"/>
      <scheme val="minor"/>
    </font>
    <font>
      <b/>
      <sz val="9"/>
      <color theme="0"/>
      <name val="Calibri"/>
      <family val="2"/>
      <scheme val="minor"/>
    </font>
    <font>
      <sz val="8"/>
      <color theme="0"/>
      <name val="Calibri"/>
      <family val="2"/>
      <scheme val="minor"/>
    </font>
    <font>
      <u/>
      <sz val="11"/>
      <color theme="10"/>
      <name val="Calibri"/>
      <family val="2"/>
      <scheme val="minor"/>
    </font>
    <font>
      <b/>
      <sz val="12"/>
      <color theme="0"/>
      <name val="Calibri"/>
      <family val="2"/>
      <scheme val="minor"/>
    </font>
    <font>
      <sz val="8"/>
      <name val="Calibri"/>
      <family val="2"/>
      <scheme val="minor"/>
    </font>
    <font>
      <b/>
      <sz val="8"/>
      <name val="Calibri"/>
      <family val="2"/>
      <scheme val="minor"/>
    </font>
    <font>
      <sz val="9"/>
      <name val="Calibri"/>
      <family val="2"/>
      <scheme val="minor"/>
    </font>
    <font>
      <sz val="9"/>
      <color theme="4" tint="-0.249977111117893"/>
      <name val="Calibri"/>
      <family val="2"/>
      <scheme val="minor"/>
    </font>
    <font>
      <b/>
      <sz val="20"/>
      <color theme="0"/>
      <name val="Jump Start"/>
    </font>
    <font>
      <b/>
      <sz val="10"/>
      <color theme="0"/>
      <name val="Calibri"/>
      <family val="2"/>
      <scheme val="minor"/>
    </font>
    <font>
      <sz val="12"/>
      <color theme="1"/>
      <name val="Calibri"/>
      <family val="2"/>
      <scheme val="minor"/>
    </font>
    <font>
      <sz val="9"/>
      <color theme="0"/>
      <name val="Calibri"/>
      <family val="2"/>
      <scheme val="minor"/>
    </font>
    <font>
      <sz val="8"/>
      <color theme="1"/>
      <name val="Calibri"/>
      <family val="2"/>
      <scheme val="minor"/>
    </font>
  </fonts>
  <fills count="7">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6"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theme="5" tint="-0.499984740745262"/>
      </left>
      <right style="thick">
        <color theme="5" tint="-0.499984740745262"/>
      </right>
      <top style="thick">
        <color theme="5" tint="-0.499984740745262"/>
      </top>
      <bottom style="thick">
        <color theme="5" tint="-0.499984740745262"/>
      </bottom>
      <diagonal/>
    </border>
    <border>
      <left style="thick">
        <color theme="5" tint="-0.499984740745262"/>
      </left>
      <right style="thick">
        <color theme="5" tint="-0.499984740745262"/>
      </right>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s>
  <cellStyleXfs count="2">
    <xf numFmtId="0" fontId="0" fillId="0" borderId="0"/>
    <xf numFmtId="0" fontId="11" fillId="0" borderId="0" applyNumberFormat="0" applyFill="0" applyBorder="0" applyAlignment="0" applyProtection="0"/>
  </cellStyleXfs>
  <cellXfs count="117">
    <xf numFmtId="0" fontId="0" fillId="0" borderId="0" xfId="0"/>
    <xf numFmtId="0" fontId="0" fillId="0" borderId="1" xfId="0" applyBorder="1"/>
    <xf numFmtId="0" fontId="5" fillId="0" borderId="0" xfId="0" applyFont="1"/>
    <xf numFmtId="0" fontId="6" fillId="0" borderId="1" xfId="0" applyFont="1" applyBorder="1"/>
    <xf numFmtId="0" fontId="5" fillId="0" borderId="1" xfId="0" applyFont="1" applyBorder="1"/>
    <xf numFmtId="0" fontId="0" fillId="3" borderId="0" xfId="0" applyFill="1" applyBorder="1"/>
    <xf numFmtId="0" fontId="2" fillId="3" borderId="0" xfId="0" applyFont="1" applyFill="1" applyBorder="1"/>
    <xf numFmtId="0" fontId="3" fillId="0" borderId="9" xfId="0" applyFont="1" applyBorder="1"/>
    <xf numFmtId="0" fontId="0" fillId="3" borderId="4" xfId="0" applyFill="1" applyBorder="1"/>
    <xf numFmtId="0" fontId="0" fillId="3" borderId="5" xfId="0" applyFill="1" applyBorder="1"/>
    <xf numFmtId="0" fontId="5" fillId="0" borderId="1" xfId="0" applyFont="1" applyFill="1" applyBorder="1"/>
    <xf numFmtId="0" fontId="0" fillId="3" borderId="0" xfId="0" applyFill="1" applyBorder="1" applyAlignment="1">
      <alignment horizontal="center" vertical="center" wrapText="1"/>
    </xf>
    <xf numFmtId="0" fontId="9" fillId="2" borderId="1" xfId="0" applyFont="1" applyFill="1" applyBorder="1"/>
    <xf numFmtId="0" fontId="9" fillId="0" borderId="1" xfId="0" applyFont="1" applyBorder="1"/>
    <xf numFmtId="0" fontId="5" fillId="0" borderId="1" xfId="0" applyFont="1" applyBorder="1" applyAlignment="1">
      <alignment horizontal="left"/>
    </xf>
    <xf numFmtId="0" fontId="5" fillId="0" borderId="0" xfId="0" applyFont="1" applyAlignment="1">
      <alignment horizontal="left"/>
    </xf>
    <xf numFmtId="0" fontId="0" fillId="0" borderId="0" xfId="0" applyAlignment="1">
      <alignment horizontal="left"/>
    </xf>
    <xf numFmtId="0" fontId="10" fillId="3" borderId="0" xfId="0" applyFont="1" applyFill="1" applyBorder="1"/>
    <xf numFmtId="0" fontId="1" fillId="4" borderId="1" xfId="0" applyFont="1" applyFill="1" applyBorder="1" applyAlignment="1">
      <alignment horizontal="center"/>
    </xf>
    <xf numFmtId="0" fontId="0" fillId="4" borderId="1" xfId="0"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4" borderId="8" xfId="0" applyFont="1"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26" xfId="0" applyFill="1" applyBorder="1" applyAlignment="1">
      <alignment horizontal="center"/>
    </xf>
    <xf numFmtId="0" fontId="0" fillId="4" borderId="27" xfId="0" applyFill="1" applyBorder="1" applyAlignment="1">
      <alignment horizontal="center"/>
    </xf>
    <xf numFmtId="0" fontId="0" fillId="4" borderId="28" xfId="0"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0" fontId="1" fillId="5" borderId="9" xfId="0" applyFont="1" applyFill="1" applyBorder="1"/>
    <xf numFmtId="0" fontId="1" fillId="5" borderId="1" xfId="0" applyFont="1" applyFill="1" applyBorder="1" applyAlignment="1">
      <alignment horizontal="center"/>
    </xf>
    <xf numFmtId="0" fontId="1" fillId="5" borderId="1" xfId="0" applyFont="1" applyFill="1" applyBorder="1"/>
    <xf numFmtId="0" fontId="0" fillId="5" borderId="9" xfId="0" applyFill="1" applyBorder="1"/>
    <xf numFmtId="0" fontId="0" fillId="5" borderId="1" xfId="0" applyFill="1" applyBorder="1"/>
    <xf numFmtId="0" fontId="0" fillId="5" borderId="1" xfId="0" applyFill="1" applyBorder="1" applyAlignment="1">
      <alignment horizontal="center"/>
    </xf>
    <xf numFmtId="0" fontId="0" fillId="5" borderId="10" xfId="0" applyFill="1" applyBorder="1" applyAlignment="1">
      <alignment horizontal="center"/>
    </xf>
    <xf numFmtId="0" fontId="0" fillId="5" borderId="10" xfId="0" applyFill="1" applyBorder="1"/>
    <xf numFmtId="0" fontId="2" fillId="5" borderId="1" xfId="0" applyFont="1" applyFill="1" applyBorder="1" applyAlignment="1">
      <alignment horizontal="center"/>
    </xf>
    <xf numFmtId="0" fontId="2" fillId="5" borderId="10" xfId="0" applyFont="1" applyFill="1" applyBorder="1" applyAlignment="1">
      <alignment horizontal="center"/>
    </xf>
    <xf numFmtId="0" fontId="2" fillId="3" borderId="0" xfId="0" applyFont="1" applyFill="1" applyBorder="1" applyAlignment="1"/>
    <xf numFmtId="0" fontId="0" fillId="3" borderId="0" xfId="0" applyFill="1" applyBorder="1" applyAlignment="1"/>
    <xf numFmtId="0" fontId="7" fillId="3" borderId="0" xfId="0" applyFont="1" applyFill="1" applyBorder="1"/>
    <xf numFmtId="0" fontId="0" fillId="5" borderId="1" xfId="0" applyFill="1" applyBorder="1" applyAlignment="1">
      <alignment horizontal="right"/>
    </xf>
    <xf numFmtId="0" fontId="3" fillId="0" borderId="2" xfId="0" applyFont="1" applyFill="1" applyBorder="1"/>
    <xf numFmtId="0" fontId="12" fillId="2" borderId="0" xfId="0" applyFont="1" applyFill="1" applyBorder="1"/>
    <xf numFmtId="0" fontId="13" fillId="6" borderId="9" xfId="0" applyFont="1" applyFill="1" applyBorder="1"/>
    <xf numFmtId="0" fontId="2" fillId="2" borderId="32" xfId="0" applyFont="1" applyFill="1" applyBorder="1" applyAlignment="1"/>
    <xf numFmtId="0" fontId="2" fillId="2" borderId="33" xfId="0" applyFont="1" applyFill="1" applyBorder="1" applyAlignment="1"/>
    <xf numFmtId="0" fontId="15" fillId="0" borderId="1" xfId="1" applyFont="1" applyBorder="1"/>
    <xf numFmtId="0" fontId="5" fillId="0" borderId="31" xfId="0" applyFont="1" applyBorder="1"/>
    <xf numFmtId="0" fontId="15" fillId="0" borderId="31" xfId="1" applyFont="1" applyBorder="1"/>
    <xf numFmtId="0" fontId="9" fillId="2" borderId="31" xfId="0" applyFont="1" applyFill="1" applyBorder="1"/>
    <xf numFmtId="0" fontId="5" fillId="0" borderId="34" xfId="0" applyFont="1" applyFill="1" applyBorder="1"/>
    <xf numFmtId="0" fontId="17" fillId="5" borderId="0" xfId="0" applyFont="1" applyFill="1" applyBorder="1" applyAlignment="1">
      <alignment vertical="center" wrapText="1"/>
    </xf>
    <xf numFmtId="0" fontId="18" fillId="2" borderId="0" xfId="0" applyFont="1" applyFill="1" applyBorder="1"/>
    <xf numFmtId="0" fontId="18" fillId="2" borderId="0" xfId="0" applyFont="1" applyFill="1" applyBorder="1" applyAlignment="1">
      <alignment vertical="center" wrapText="1"/>
    </xf>
    <xf numFmtId="0" fontId="12" fillId="2" borderId="0" xfId="0" applyFont="1" applyFill="1" applyBorder="1" applyAlignment="1">
      <alignment horizontal="left" vertical="center" wrapText="1"/>
    </xf>
    <xf numFmtId="0" fontId="19" fillId="2" borderId="0" xfId="0" applyFont="1" applyFill="1" applyAlignment="1">
      <alignment horizontal="left"/>
    </xf>
    <xf numFmtId="0" fontId="19" fillId="2" borderId="0" xfId="0" applyFont="1" applyFill="1"/>
    <xf numFmtId="0" fontId="12" fillId="2" borderId="0" xfId="0" applyFont="1" applyFill="1" applyBorder="1" applyAlignment="1">
      <alignment vertical="center" wrapText="1"/>
    </xf>
    <xf numFmtId="0" fontId="13" fillId="6" borderId="35" xfId="0" applyFont="1" applyFill="1" applyBorder="1"/>
    <xf numFmtId="0" fontId="2" fillId="2" borderId="36" xfId="0" applyFont="1" applyFill="1" applyBorder="1" applyAlignment="1">
      <alignment horizontal="left"/>
    </xf>
    <xf numFmtId="0" fontId="2" fillId="3" borderId="24" xfId="0" applyFont="1" applyFill="1" applyBorder="1" applyAlignment="1">
      <alignment horizontal="left"/>
    </xf>
    <xf numFmtId="0" fontId="2" fillId="3" borderId="25" xfId="0" applyFont="1" applyFill="1" applyBorder="1" applyAlignment="1">
      <alignment horizontal="left"/>
    </xf>
    <xf numFmtId="0" fontId="20" fillId="2" borderId="1" xfId="0" applyFont="1" applyFill="1" applyBorder="1"/>
    <xf numFmtId="0" fontId="21" fillId="0" borderId="1" xfId="0" applyFont="1" applyBorder="1"/>
    <xf numFmtId="0" fontId="6" fillId="1" borderId="1" xfId="0" applyFont="1" applyFill="1" applyBorder="1" applyAlignment="1">
      <alignment horizontal="left"/>
    </xf>
    <xf numFmtId="0" fontId="6" fillId="1" borderId="1" xfId="0" applyFont="1" applyFill="1" applyBorder="1"/>
    <xf numFmtId="0" fontId="5" fillId="1" borderId="1" xfId="0" applyFont="1" applyFill="1" applyBorder="1" applyAlignment="1">
      <alignment horizontal="left"/>
    </xf>
    <xf numFmtId="0" fontId="0" fillId="1" borderId="1" xfId="0" applyFill="1" applyBorder="1"/>
    <xf numFmtId="0" fontId="0" fillId="1" borderId="0" xfId="0" applyFill="1" applyAlignment="1">
      <alignment horizontal="left"/>
    </xf>
    <xf numFmtId="0" fontId="0" fillId="1" borderId="0" xfId="0" applyFill="1"/>
    <xf numFmtId="0" fontId="0" fillId="1" borderId="34" xfId="0" applyFill="1" applyBorder="1"/>
    <xf numFmtId="0" fontId="12" fillId="2" borderId="0" xfId="0" applyFont="1" applyFill="1" applyBorder="1" applyAlignment="1">
      <alignment horizontal="left" vertical="center" wrapText="1"/>
    </xf>
    <xf numFmtId="0" fontId="17" fillId="5" borderId="21"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22"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2" fillId="2" borderId="1" xfId="0" applyFont="1" applyFill="1" applyBorder="1" applyAlignment="1">
      <alignment horizontal="center"/>
    </xf>
    <xf numFmtId="0" fontId="2" fillId="2" borderId="10" xfId="0" applyFont="1" applyFill="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14" fontId="2" fillId="2" borderId="1" xfId="0" applyNumberFormat="1" applyFont="1" applyFill="1" applyBorder="1" applyAlignment="1">
      <alignment horizontal="center"/>
    </xf>
    <xf numFmtId="0" fontId="2" fillId="2" borderId="1" xfId="0" applyFont="1" applyFill="1" applyBorder="1" applyAlignment="1">
      <alignment horizontal="left"/>
    </xf>
    <xf numFmtId="0" fontId="2" fillId="2" borderId="10" xfId="0" applyFont="1" applyFill="1" applyBorder="1" applyAlignment="1">
      <alignment horizontal="left"/>
    </xf>
    <xf numFmtId="0" fontId="2" fillId="2" borderId="31" xfId="0" applyFont="1" applyFill="1" applyBorder="1" applyAlignment="1">
      <alignment horizontal="left"/>
    </xf>
    <xf numFmtId="0" fontId="14" fillId="6" borderId="21" xfId="0" applyFont="1" applyFill="1" applyBorder="1" applyAlignment="1">
      <alignment horizontal="left"/>
    </xf>
    <xf numFmtId="0" fontId="14" fillId="6" borderId="20" xfId="0" applyFont="1" applyFill="1" applyBorder="1" applyAlignment="1">
      <alignment horizontal="left"/>
    </xf>
    <xf numFmtId="0" fontId="14" fillId="6" borderId="22" xfId="0" applyFont="1" applyFill="1" applyBorder="1" applyAlignment="1">
      <alignment horizontal="left"/>
    </xf>
    <xf numFmtId="0" fontId="8" fillId="3" borderId="0" xfId="0" applyFont="1" applyFill="1" applyBorder="1" applyAlignment="1">
      <alignment horizontal="center"/>
    </xf>
    <xf numFmtId="0" fontId="1" fillId="0" borderId="1" xfId="0" applyFont="1" applyFill="1" applyBorder="1" applyAlignment="1">
      <alignment horizontal="center"/>
    </xf>
    <xf numFmtId="0" fontId="1" fillId="0" borderId="31" xfId="0" applyFont="1" applyFill="1" applyBorder="1" applyAlignment="1">
      <alignment horizontal="center"/>
    </xf>
    <xf numFmtId="0" fontId="1" fillId="5" borderId="29" xfId="0" applyFont="1" applyFill="1" applyBorder="1" applyAlignment="1">
      <alignment horizontal="center"/>
    </xf>
    <xf numFmtId="0" fontId="1" fillId="5" borderId="3" xfId="0" applyFont="1" applyFill="1" applyBorder="1" applyAlignment="1">
      <alignment horizontal="center"/>
    </xf>
    <xf numFmtId="0" fontId="1" fillId="5" borderId="11" xfId="0" applyFont="1" applyFill="1" applyBorder="1" applyAlignment="1">
      <alignment horizontal="center"/>
    </xf>
    <xf numFmtId="0" fontId="8" fillId="5" borderId="2" xfId="0" applyFont="1" applyFill="1" applyBorder="1" applyAlignment="1">
      <alignment horizontal="center"/>
    </xf>
    <xf numFmtId="0" fontId="8" fillId="5" borderId="3" xfId="0" applyFont="1" applyFill="1" applyBorder="1" applyAlignment="1">
      <alignment horizontal="center"/>
    </xf>
    <xf numFmtId="0" fontId="8" fillId="5" borderId="11" xfId="0" applyFont="1" applyFill="1" applyBorder="1" applyAlignment="1">
      <alignment horizontal="center"/>
    </xf>
    <xf numFmtId="0" fontId="2" fillId="0" borderId="3" xfId="0" applyFont="1" applyFill="1" applyBorder="1" applyAlignment="1">
      <alignment horizontal="center"/>
    </xf>
    <xf numFmtId="0" fontId="2" fillId="0" borderId="30" xfId="0" applyFont="1" applyFill="1" applyBorder="1" applyAlignment="1">
      <alignment horizontal="center"/>
    </xf>
    <xf numFmtId="0" fontId="4" fillId="0" borderId="1" xfId="0" applyFont="1" applyBorder="1" applyAlignment="1">
      <alignment horizontal="center" vertical="center"/>
    </xf>
    <xf numFmtId="0" fontId="0" fillId="0" borderId="1" xfId="0" applyBorder="1" applyAlignment="1">
      <alignment horizontal="center"/>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225975</xdr:colOff>
      <xdr:row>27</xdr:row>
      <xdr:rowOff>24395</xdr:rowOff>
    </xdr:from>
    <xdr:to>
      <xdr:col>6</xdr:col>
      <xdr:colOff>558864</xdr:colOff>
      <xdr:row>38</xdr:row>
      <xdr:rowOff>6815</xdr:rowOff>
    </xdr:to>
    <xdr:pic>
      <xdr:nvPicPr>
        <xdr:cNvPr id="3" name="Picture 2"/>
        <xdr:cNvPicPr>
          <a:picLocks noChangeAspect="1"/>
        </xdr:cNvPicPr>
      </xdr:nvPicPr>
      <xdr:blipFill>
        <a:blip xmlns:r="http://schemas.openxmlformats.org/officeDocument/2006/relationships" r:embed="rId1"/>
        <a:stretch>
          <a:fillRect/>
        </a:stretch>
      </xdr:blipFill>
      <xdr:spPr>
        <a:xfrm>
          <a:off x="225975" y="5272864"/>
          <a:ext cx="5163425" cy="21206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utdallas.edu/sustainability/water/" TargetMode="External"/><Relationship Id="rId2" Type="http://schemas.openxmlformats.org/officeDocument/2006/relationships/hyperlink" Target="https://www.utdallas.edu/sustainability/water/stations/" TargetMode="External"/><Relationship Id="rId1" Type="http://schemas.openxmlformats.org/officeDocument/2006/relationships/hyperlink" Target="https://www.utdallas.edu/sustainability/recycling/location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tabSelected="1" view="pageBreakPreview" zoomScaleNormal="100" zoomScaleSheetLayoutView="100" zoomScalePageLayoutView="300" workbookViewId="0">
      <selection activeCell="B26" sqref="B26"/>
    </sheetView>
  </sheetViews>
  <sheetFormatPr defaultRowHeight="15" x14ac:dyDescent="0.25"/>
  <cols>
    <col min="8" max="8" width="3.7109375" customWidth="1"/>
    <col min="9" max="9" width="26" hidden="1" customWidth="1"/>
  </cols>
  <sheetData>
    <row r="1" spans="1:9" ht="39.950000000000003" customHeight="1" x14ac:dyDescent="0.25">
      <c r="A1" s="75" t="s">
        <v>197</v>
      </c>
      <c r="B1" s="76"/>
      <c r="C1" s="76"/>
      <c r="D1" s="76"/>
      <c r="E1" s="76"/>
      <c r="F1" s="76"/>
      <c r="G1" s="76"/>
      <c r="H1" s="77"/>
      <c r="I1" s="54"/>
    </row>
    <row r="2" spans="1:9" ht="39.950000000000003" customHeight="1" thickBot="1" x14ac:dyDescent="0.3">
      <c r="A2" s="78"/>
      <c r="B2" s="79"/>
      <c r="C2" s="79"/>
      <c r="D2" s="79"/>
      <c r="E2" s="79"/>
      <c r="F2" s="79"/>
      <c r="G2" s="79"/>
      <c r="H2" s="80"/>
      <c r="I2" s="54"/>
    </row>
    <row r="3" spans="1:9" ht="24.95" customHeight="1" x14ac:dyDescent="0.25">
      <c r="A3" s="74" t="s">
        <v>204</v>
      </c>
      <c r="B3" s="74"/>
      <c r="C3" s="74"/>
      <c r="D3" s="74"/>
      <c r="E3" s="74"/>
      <c r="F3" s="74"/>
      <c r="G3" s="74"/>
      <c r="H3" s="74"/>
      <c r="I3" s="56"/>
    </row>
    <row r="4" spans="1:9" ht="24.95" customHeight="1" x14ac:dyDescent="0.25">
      <c r="A4" s="74"/>
      <c r="B4" s="74"/>
      <c r="C4" s="74"/>
      <c r="D4" s="74"/>
      <c r="E4" s="74"/>
      <c r="F4" s="74"/>
      <c r="G4" s="74"/>
      <c r="H4" s="74"/>
      <c r="I4" s="56"/>
    </row>
    <row r="5" spans="1:9" ht="24.95" customHeight="1" x14ac:dyDescent="0.25">
      <c r="A5" s="57"/>
      <c r="B5" s="57"/>
      <c r="C5" s="57"/>
      <c r="D5" s="57"/>
      <c r="E5" s="57"/>
      <c r="F5" s="57"/>
      <c r="G5" s="57"/>
      <c r="H5" s="57"/>
      <c r="I5" s="56"/>
    </row>
    <row r="6" spans="1:9" ht="24.95" customHeight="1" x14ac:dyDescent="0.25">
      <c r="A6" s="74" t="s">
        <v>205</v>
      </c>
      <c r="B6" s="74"/>
      <c r="C6" s="74"/>
      <c r="D6" s="74"/>
      <c r="E6" s="74"/>
      <c r="F6" s="74"/>
      <c r="G6" s="74"/>
      <c r="H6" s="74"/>
      <c r="I6" s="55"/>
    </row>
    <row r="7" spans="1:9" ht="24.95" customHeight="1" x14ac:dyDescent="0.25">
      <c r="A7" s="74"/>
      <c r="B7" s="74"/>
      <c r="C7" s="74"/>
      <c r="D7" s="74"/>
      <c r="E7" s="74"/>
      <c r="F7" s="74"/>
      <c r="G7" s="74"/>
      <c r="H7" s="74"/>
      <c r="I7" s="56"/>
    </row>
    <row r="8" spans="1:9" ht="24.95" customHeight="1" x14ac:dyDescent="0.25">
      <c r="A8" s="58"/>
      <c r="B8" s="57"/>
      <c r="C8" s="57"/>
      <c r="D8" s="57"/>
      <c r="E8" s="57"/>
      <c r="F8" s="57"/>
      <c r="G8" s="57"/>
      <c r="H8" s="57"/>
      <c r="I8" s="56"/>
    </row>
    <row r="9" spans="1:9" ht="24.95" customHeight="1" x14ac:dyDescent="0.25">
      <c r="A9" s="74" t="s">
        <v>202</v>
      </c>
      <c r="B9" s="74"/>
      <c r="C9" s="74"/>
      <c r="D9" s="74"/>
      <c r="E9" s="74"/>
      <c r="F9" s="74"/>
      <c r="G9" s="74"/>
      <c r="H9" s="74"/>
      <c r="I9" s="56"/>
    </row>
    <row r="10" spans="1:9" ht="24.95" customHeight="1" x14ac:dyDescent="0.25">
      <c r="A10" s="74"/>
      <c r="B10" s="74"/>
      <c r="C10" s="74"/>
      <c r="D10" s="74"/>
      <c r="E10" s="74"/>
      <c r="F10" s="74"/>
      <c r="G10" s="74"/>
      <c r="H10" s="74"/>
      <c r="I10" s="55"/>
    </row>
    <row r="11" spans="1:9" ht="24.95" customHeight="1" x14ac:dyDescent="0.25">
      <c r="A11" s="58"/>
      <c r="B11" s="57"/>
      <c r="C11" s="57"/>
      <c r="D11" s="57"/>
      <c r="E11" s="57"/>
      <c r="F11" s="57"/>
      <c r="G11" s="57"/>
      <c r="H11" s="57"/>
      <c r="I11" s="56"/>
    </row>
    <row r="12" spans="1:9" ht="24.95" customHeight="1" x14ac:dyDescent="0.25">
      <c r="A12" s="74" t="s">
        <v>201</v>
      </c>
      <c r="B12" s="74"/>
      <c r="C12" s="74"/>
      <c r="D12" s="74"/>
      <c r="E12" s="74"/>
      <c r="F12" s="74"/>
      <c r="G12" s="74"/>
      <c r="H12" s="74"/>
      <c r="I12" s="56"/>
    </row>
    <row r="13" spans="1:9" ht="24.95" customHeight="1" x14ac:dyDescent="0.25">
      <c r="A13" s="74"/>
      <c r="B13" s="74"/>
      <c r="C13" s="74"/>
      <c r="D13" s="74"/>
      <c r="E13" s="74"/>
      <c r="F13" s="74"/>
      <c r="G13" s="74"/>
      <c r="H13" s="74"/>
      <c r="I13" s="56"/>
    </row>
    <row r="14" spans="1:9" ht="24.95" customHeight="1" x14ac:dyDescent="0.25">
      <c r="A14" s="45"/>
      <c r="B14" s="45"/>
      <c r="C14" s="45"/>
      <c r="D14" s="45"/>
      <c r="E14" s="45"/>
      <c r="F14" s="45"/>
      <c r="G14" s="45"/>
      <c r="H14" s="45"/>
      <c r="I14" s="55"/>
    </row>
    <row r="15" spans="1:9" ht="24.95" customHeight="1" x14ac:dyDescent="0.25">
      <c r="A15" s="74" t="s">
        <v>206</v>
      </c>
      <c r="B15" s="74"/>
      <c r="C15" s="74"/>
      <c r="D15" s="74"/>
      <c r="E15" s="74"/>
      <c r="F15" s="74"/>
      <c r="G15" s="74"/>
      <c r="H15" s="74"/>
      <c r="I15" s="56"/>
    </row>
    <row r="16" spans="1:9" ht="24.95" customHeight="1" x14ac:dyDescent="0.25">
      <c r="A16" s="74"/>
      <c r="B16" s="74"/>
      <c r="C16" s="74"/>
      <c r="D16" s="74"/>
      <c r="E16" s="74"/>
      <c r="F16" s="74"/>
      <c r="G16" s="74"/>
      <c r="H16" s="74"/>
      <c r="I16" s="56"/>
    </row>
    <row r="17" spans="1:9" ht="24.95" customHeight="1" x14ac:dyDescent="0.25">
      <c r="A17" s="59"/>
      <c r="B17" s="60"/>
      <c r="C17" s="60"/>
      <c r="D17" s="60"/>
      <c r="E17" s="60"/>
      <c r="F17" s="60"/>
      <c r="G17" s="60"/>
      <c r="H17" s="60"/>
      <c r="I17" s="56"/>
    </row>
    <row r="18" spans="1:9" ht="24.95" customHeight="1" x14ac:dyDescent="0.25">
      <c r="A18" s="74" t="s">
        <v>207</v>
      </c>
      <c r="B18" s="74"/>
      <c r="C18" s="74"/>
      <c r="D18" s="74"/>
      <c r="E18" s="74"/>
      <c r="F18" s="74"/>
      <c r="G18" s="74"/>
      <c r="H18" s="74"/>
      <c r="I18" s="55"/>
    </row>
    <row r="19" spans="1:9" ht="24.95" customHeight="1" x14ac:dyDescent="0.25">
      <c r="A19" s="74"/>
      <c r="B19" s="74"/>
      <c r="C19" s="74"/>
      <c r="D19" s="74"/>
      <c r="E19" s="74"/>
      <c r="F19" s="74"/>
      <c r="G19" s="74"/>
      <c r="H19" s="74"/>
      <c r="I19" s="56"/>
    </row>
    <row r="20" spans="1:9" ht="24.95" customHeight="1" x14ac:dyDescent="0.25">
      <c r="A20" s="60"/>
      <c r="B20" s="60"/>
      <c r="C20" s="60"/>
      <c r="D20" s="60"/>
      <c r="E20" s="60"/>
      <c r="F20" s="60"/>
      <c r="G20" s="60"/>
      <c r="H20" s="60"/>
      <c r="I20" s="56"/>
    </row>
    <row r="21" spans="1:9" ht="24.95" customHeight="1" x14ac:dyDescent="0.25">
      <c r="A21" s="74" t="s">
        <v>208</v>
      </c>
      <c r="B21" s="74"/>
      <c r="C21" s="74"/>
      <c r="D21" s="74"/>
      <c r="E21" s="74"/>
      <c r="F21" s="74"/>
      <c r="G21" s="74"/>
      <c r="H21" s="74"/>
      <c r="I21" s="56"/>
    </row>
    <row r="22" spans="1:9" ht="24.95" customHeight="1" x14ac:dyDescent="0.25">
      <c r="A22" s="74"/>
      <c r="B22" s="74"/>
      <c r="C22" s="74"/>
      <c r="D22" s="74"/>
      <c r="E22" s="74"/>
      <c r="F22" s="74"/>
      <c r="G22" s="74"/>
      <c r="H22" s="74"/>
      <c r="I22" s="55"/>
    </row>
    <row r="23" spans="1:9" ht="24.95" customHeight="1" x14ac:dyDescent="0.25">
      <c r="A23" s="59"/>
      <c r="B23" s="60"/>
      <c r="C23" s="60"/>
      <c r="D23" s="60"/>
      <c r="E23" s="60"/>
      <c r="F23" s="60"/>
      <c r="G23" s="60"/>
      <c r="H23" s="60"/>
      <c r="I23" s="56"/>
    </row>
    <row r="24" spans="1:9" ht="24.95" customHeight="1" x14ac:dyDescent="0.25">
      <c r="A24" s="74" t="s">
        <v>203</v>
      </c>
      <c r="B24" s="74"/>
      <c r="C24" s="74"/>
      <c r="D24" s="74"/>
      <c r="E24" s="74"/>
      <c r="F24" s="74"/>
      <c r="G24" s="74"/>
      <c r="H24" s="74"/>
      <c r="I24" s="56"/>
    </row>
    <row r="25" spans="1:9" ht="24.95" customHeight="1" x14ac:dyDescent="0.25">
      <c r="A25" s="74"/>
      <c r="B25" s="74"/>
      <c r="C25" s="74"/>
      <c r="D25" s="74"/>
      <c r="E25" s="74"/>
      <c r="F25" s="74"/>
      <c r="G25" s="74"/>
      <c r="H25" s="74"/>
      <c r="I25" s="56"/>
    </row>
    <row r="26" spans="1:9" ht="24.95" customHeight="1" x14ac:dyDescent="0.25">
      <c r="A26" s="45"/>
      <c r="B26" s="45"/>
      <c r="C26" s="45"/>
      <c r="D26" s="45"/>
      <c r="E26" s="45"/>
      <c r="F26" s="45"/>
      <c r="G26" s="45"/>
      <c r="H26" s="45"/>
      <c r="I26" s="55"/>
    </row>
    <row r="27" spans="1:9" ht="23.25" customHeight="1" x14ac:dyDescent="0.25">
      <c r="A27" s="59"/>
      <c r="B27" s="60"/>
      <c r="C27" s="60"/>
      <c r="D27" s="60"/>
      <c r="E27" s="60"/>
      <c r="F27" s="60"/>
      <c r="G27" s="60"/>
      <c r="H27" s="60"/>
      <c r="I27" s="56"/>
    </row>
  </sheetData>
  <sheetProtection algorithmName="SHA-512" hashValue="+bfBehY3a3FL93m3f9Y8ZrnkXjXsuR6J39Riu8iD8iF2O6Fy8NzBkJ3ya3MgJETW3+D5QfEyF7o1e2ge43ggOA==" saltValue="Nlyylsy6URBcr2rzVOQHKA==" spinCount="100000" sheet="1" objects="1" scenarios="1"/>
  <mergeCells count="9">
    <mergeCell ref="A15:H16"/>
    <mergeCell ref="A18:H19"/>
    <mergeCell ref="A21:H22"/>
    <mergeCell ref="A24:H25"/>
    <mergeCell ref="A1:H2"/>
    <mergeCell ref="A3:H4"/>
    <mergeCell ref="A6:H7"/>
    <mergeCell ref="A9:H10"/>
    <mergeCell ref="A12:H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zoomScale="130" zoomScaleNormal="100" zoomScaleSheetLayoutView="130" zoomScalePageLayoutView="112" workbookViewId="0">
      <selection activeCell="C12" sqref="C12:H12"/>
    </sheetView>
  </sheetViews>
  <sheetFormatPr defaultRowHeight="15" x14ac:dyDescent="0.25"/>
  <cols>
    <col min="1" max="1" width="26.5703125" bestFit="1" customWidth="1"/>
    <col min="8" max="8" width="8.7109375" customWidth="1"/>
    <col min="9" max="9" width="0.42578125" style="6" hidden="1" customWidth="1"/>
  </cols>
  <sheetData>
    <row r="1" spans="1:8" x14ac:dyDescent="0.25">
      <c r="A1" s="83" t="s">
        <v>0</v>
      </c>
      <c r="B1" s="84"/>
      <c r="C1" s="84"/>
      <c r="D1" s="84"/>
      <c r="E1" s="84"/>
      <c r="F1" s="84"/>
      <c r="G1" s="84"/>
      <c r="H1" s="85"/>
    </row>
    <row r="2" spans="1:8" x14ac:dyDescent="0.25">
      <c r="A2" s="7" t="s">
        <v>1</v>
      </c>
      <c r="B2" s="86"/>
      <c r="C2" s="81"/>
      <c r="D2" s="81"/>
      <c r="E2" s="81"/>
      <c r="F2" s="81"/>
      <c r="G2" s="81"/>
      <c r="H2" s="82"/>
    </row>
    <row r="3" spans="1:8" x14ac:dyDescent="0.25">
      <c r="A3" s="7" t="s">
        <v>2</v>
      </c>
      <c r="B3" s="81"/>
      <c r="C3" s="81"/>
      <c r="D3" s="81"/>
      <c r="E3" s="81"/>
      <c r="F3" s="81"/>
      <c r="G3" s="81"/>
      <c r="H3" s="82"/>
    </row>
    <row r="4" spans="1:8" x14ac:dyDescent="0.25">
      <c r="A4" s="7" t="s">
        <v>3</v>
      </c>
      <c r="B4" s="81"/>
      <c r="C4" s="81"/>
      <c r="D4" s="81"/>
      <c r="E4" s="81"/>
      <c r="F4" s="81"/>
      <c r="G4" s="81"/>
      <c r="H4" s="82"/>
    </row>
    <row r="5" spans="1:8" x14ac:dyDescent="0.25">
      <c r="A5" s="7" t="s">
        <v>4</v>
      </c>
      <c r="B5" s="81"/>
      <c r="C5" s="81"/>
      <c r="D5" s="81"/>
      <c r="E5" s="81"/>
      <c r="F5" s="81"/>
      <c r="G5" s="81"/>
      <c r="H5" s="82"/>
    </row>
    <row r="6" spans="1:8" x14ac:dyDescent="0.25">
      <c r="A6" s="7" t="s">
        <v>5</v>
      </c>
      <c r="B6" s="81"/>
      <c r="C6" s="81"/>
      <c r="D6" s="81"/>
      <c r="E6" s="81"/>
      <c r="F6" s="81"/>
      <c r="G6" s="81"/>
      <c r="H6" s="82"/>
    </row>
    <row r="7" spans="1:8" x14ac:dyDescent="0.25">
      <c r="A7" s="7" t="s">
        <v>6</v>
      </c>
      <c r="B7" s="81"/>
      <c r="C7" s="81"/>
      <c r="D7" s="81"/>
      <c r="E7" s="81"/>
      <c r="F7" s="81"/>
      <c r="G7" s="81"/>
      <c r="H7" s="82"/>
    </row>
    <row r="8" spans="1:8" x14ac:dyDescent="0.25">
      <c r="A8" s="8"/>
      <c r="B8" s="5"/>
      <c r="C8" s="5"/>
      <c r="D8" s="5"/>
      <c r="E8" s="5"/>
      <c r="F8" s="5"/>
      <c r="G8" s="5"/>
      <c r="H8" s="9"/>
    </row>
    <row r="9" spans="1:8" ht="15.75" thickBot="1" x14ac:dyDescent="0.3">
      <c r="A9" s="94" t="s">
        <v>7</v>
      </c>
      <c r="B9" s="95"/>
      <c r="C9" s="94"/>
      <c r="D9" s="94"/>
      <c r="E9" s="94"/>
      <c r="F9" s="94"/>
      <c r="G9" s="94"/>
      <c r="H9" s="94"/>
    </row>
    <row r="10" spans="1:8" ht="16.5" thickTop="1" thickBot="1" x14ac:dyDescent="0.3">
      <c r="A10" s="44" t="s">
        <v>10</v>
      </c>
      <c r="B10" s="47"/>
      <c r="C10" s="102"/>
      <c r="D10" s="102"/>
      <c r="E10" s="102"/>
      <c r="F10" s="102"/>
      <c r="G10" s="102"/>
      <c r="H10" s="103"/>
    </row>
    <row r="11" spans="1:8" ht="16.5" thickTop="1" thickBot="1" x14ac:dyDescent="0.3">
      <c r="A11" s="44" t="s">
        <v>8</v>
      </c>
      <c r="B11" s="48"/>
      <c r="C11" s="102"/>
      <c r="D11" s="102"/>
      <c r="E11" s="102"/>
      <c r="F11" s="102"/>
      <c r="G11" s="102"/>
      <c r="H11" s="103"/>
    </row>
    <row r="12" spans="1:8" ht="16.5" thickTop="1" thickBot="1" x14ac:dyDescent="0.3">
      <c r="A12" s="44" t="s">
        <v>9</v>
      </c>
      <c r="B12" s="47"/>
      <c r="C12" s="102"/>
      <c r="D12" s="102"/>
      <c r="E12" s="102"/>
      <c r="F12" s="102"/>
      <c r="G12" s="102"/>
      <c r="H12" s="103"/>
    </row>
    <row r="13" spans="1:8" ht="15.75" thickTop="1" x14ac:dyDescent="0.25">
      <c r="A13" s="5"/>
      <c r="B13" s="40"/>
      <c r="C13" s="41"/>
      <c r="D13" s="41"/>
      <c r="E13" s="41"/>
      <c r="F13" s="41"/>
      <c r="G13" s="41"/>
      <c r="H13" s="41"/>
    </row>
    <row r="14" spans="1:8" x14ac:dyDescent="0.25">
      <c r="A14" s="96" t="s">
        <v>11</v>
      </c>
      <c r="B14" s="97"/>
      <c r="C14" s="97"/>
      <c r="D14" s="97"/>
      <c r="E14" s="97"/>
      <c r="F14" s="97"/>
      <c r="G14" s="97"/>
      <c r="H14" s="98"/>
    </row>
    <row r="15" spans="1:8" x14ac:dyDescent="0.25">
      <c r="A15" s="30" t="s">
        <v>12</v>
      </c>
      <c r="B15" s="31" t="s">
        <v>13</v>
      </c>
      <c r="C15" s="31" t="s">
        <v>14</v>
      </c>
      <c r="D15" s="32"/>
      <c r="E15" s="99" t="s">
        <v>21</v>
      </c>
      <c r="F15" s="100"/>
      <c r="G15" s="100"/>
      <c r="H15" s="101"/>
    </row>
    <row r="16" spans="1:8" x14ac:dyDescent="0.25">
      <c r="A16" s="33" t="s">
        <v>16</v>
      </c>
      <c r="B16" s="34">
        <f>SUM('Point Calculation'!E2:E52)</f>
        <v>0</v>
      </c>
      <c r="C16" s="34">
        <f>SUM('Point Calculation'!F2:F52)</f>
        <v>30</v>
      </c>
      <c r="D16" s="34"/>
      <c r="E16" s="38" t="s">
        <v>22</v>
      </c>
      <c r="F16" s="38" t="s">
        <v>23</v>
      </c>
      <c r="G16" s="38" t="s">
        <v>24</v>
      </c>
      <c r="H16" s="39" t="s">
        <v>25</v>
      </c>
    </row>
    <row r="17" spans="1:8" x14ac:dyDescent="0.25">
      <c r="A17" s="33" t="s">
        <v>15</v>
      </c>
      <c r="B17" s="34" t="e">
        <f>SUM('Point Calculation'!E54:E80)</f>
        <v>#DIV/0!</v>
      </c>
      <c r="C17" s="34">
        <f>SUM('Point Calculation'!F54:F80)</f>
        <v>13</v>
      </c>
      <c r="D17" s="34"/>
      <c r="E17" s="38">
        <v>0</v>
      </c>
      <c r="F17" s="38">
        <v>15.6</v>
      </c>
      <c r="G17" s="38">
        <v>30.6</v>
      </c>
      <c r="H17" s="39">
        <v>40.6</v>
      </c>
    </row>
    <row r="18" spans="1:8" x14ac:dyDescent="0.25">
      <c r="A18" s="33" t="s">
        <v>17</v>
      </c>
      <c r="B18" s="34" t="e">
        <f>SUM('Point Calculation'!E82:E94)</f>
        <v>#DIV/0!</v>
      </c>
      <c r="C18" s="34">
        <f>SUM('Point Calculation'!F82:F94)</f>
        <v>6</v>
      </c>
      <c r="D18" s="34"/>
      <c r="E18" s="38">
        <v>15.5</v>
      </c>
      <c r="F18" s="38">
        <v>30.5</v>
      </c>
      <c r="G18" s="38">
        <v>40.5</v>
      </c>
      <c r="H18" s="39">
        <v>61</v>
      </c>
    </row>
    <row r="19" spans="1:8" x14ac:dyDescent="0.25">
      <c r="A19" s="33" t="s">
        <v>18</v>
      </c>
      <c r="B19" s="34" t="e">
        <f>SUM('Point Calculation'!E96:E105)</f>
        <v>#DIV/0!</v>
      </c>
      <c r="C19" s="34">
        <f>SUM('Point Calculation'!F96:F105)</f>
        <v>4</v>
      </c>
      <c r="D19" s="34"/>
      <c r="E19" s="38" t="e">
        <f>AND($B$22&gt;=MIN(E17),$B$22&lt;=MAX(E18))</f>
        <v>#DIV/0!</v>
      </c>
      <c r="F19" s="38" t="e">
        <f>AND($B$22&gt;=MIN(F17),$B$22&lt;=MAX(F18))</f>
        <v>#DIV/0!</v>
      </c>
      <c r="G19" s="38" t="e">
        <f>AND($B$22&gt;=MIN(G17),$B$22&lt;=MAX(G18))</f>
        <v>#DIV/0!</v>
      </c>
      <c r="H19" s="39" t="e">
        <f>AND($B$22&gt;=MIN(H17),$B$22&lt;=MAX(H18))</f>
        <v>#DIV/0!</v>
      </c>
    </row>
    <row r="20" spans="1:8" x14ac:dyDescent="0.25">
      <c r="A20" s="33" t="s">
        <v>19</v>
      </c>
      <c r="B20" s="34">
        <f>SUM('Innovation-Goals'!B98:B101)</f>
        <v>0</v>
      </c>
      <c r="C20" s="34">
        <v>4</v>
      </c>
      <c r="D20" s="34"/>
      <c r="E20" s="35"/>
      <c r="F20" s="35"/>
      <c r="G20" s="35"/>
      <c r="H20" s="36"/>
    </row>
    <row r="21" spans="1:8" x14ac:dyDescent="0.25">
      <c r="A21" s="33" t="s">
        <v>20</v>
      </c>
      <c r="B21" s="34">
        <f>SUM('Innovation-Goals'!B104:B107)</f>
        <v>0</v>
      </c>
      <c r="C21" s="34">
        <v>4</v>
      </c>
      <c r="D21" s="34"/>
      <c r="E21" s="38"/>
      <c r="F21" s="38"/>
      <c r="G21" s="38"/>
      <c r="H21" s="39"/>
    </row>
    <row r="22" spans="1:8" x14ac:dyDescent="0.25">
      <c r="A22" s="33" t="s">
        <v>26</v>
      </c>
      <c r="B22" s="34" t="e">
        <f>SUM(B16:B21)</f>
        <v>#DIV/0!</v>
      </c>
      <c r="C22" s="34">
        <f>SUM(C16:C21)</f>
        <v>61</v>
      </c>
      <c r="D22" s="34"/>
      <c r="E22" s="34"/>
      <c r="F22" s="34"/>
      <c r="G22" s="34"/>
      <c r="H22" s="37"/>
    </row>
    <row r="23" spans="1:8" x14ac:dyDescent="0.25">
      <c r="A23" s="34" t="s">
        <v>27</v>
      </c>
      <c r="B23" s="43" t="e">
        <f>IF(B22&gt;0,"Yes")</f>
        <v>#DIV/0!</v>
      </c>
      <c r="C23" s="34"/>
      <c r="D23" s="34"/>
      <c r="E23" s="34"/>
      <c r="F23" s="34"/>
      <c r="G23" s="34"/>
      <c r="H23" s="34"/>
    </row>
    <row r="24" spans="1:8" x14ac:dyDescent="0.25">
      <c r="A24" s="6"/>
      <c r="B24" s="6"/>
      <c r="C24" s="6"/>
      <c r="D24" s="6"/>
      <c r="E24" s="6"/>
      <c r="F24" s="6"/>
      <c r="G24" s="6"/>
      <c r="H24" s="6"/>
    </row>
    <row r="25" spans="1:8" x14ac:dyDescent="0.25">
      <c r="A25" s="42"/>
      <c r="B25" s="42"/>
      <c r="C25" s="42" t="s">
        <v>188</v>
      </c>
      <c r="D25" s="42"/>
      <c r="E25" s="42"/>
      <c r="F25" s="42"/>
      <c r="G25" s="42"/>
      <c r="H25" s="42"/>
    </row>
    <row r="26" spans="1:8" x14ac:dyDescent="0.25">
      <c r="A26" s="93" t="s">
        <v>28</v>
      </c>
      <c r="B26" s="93"/>
      <c r="C26" s="93"/>
      <c r="D26" s="93"/>
      <c r="E26" s="93"/>
      <c r="F26" s="93"/>
      <c r="G26" s="93"/>
      <c r="H26" s="93"/>
    </row>
    <row r="27" spans="1:8" x14ac:dyDescent="0.25">
      <c r="A27" s="17" t="s">
        <v>29</v>
      </c>
      <c r="B27" s="17" t="s">
        <v>180</v>
      </c>
      <c r="C27" s="6"/>
      <c r="D27" s="6"/>
      <c r="E27" s="6"/>
      <c r="F27" s="6"/>
      <c r="G27" s="6"/>
      <c r="H27" s="6"/>
    </row>
    <row r="28" spans="1:8" x14ac:dyDescent="0.25">
      <c r="A28" s="17" t="s">
        <v>30</v>
      </c>
      <c r="B28" s="17" t="s">
        <v>181</v>
      </c>
      <c r="C28" s="6"/>
      <c r="D28" s="6"/>
      <c r="E28" s="6"/>
      <c r="F28" s="6"/>
      <c r="G28" s="6"/>
      <c r="H28" s="6"/>
    </row>
    <row r="29" spans="1:8" x14ac:dyDescent="0.25">
      <c r="A29" s="17" t="s">
        <v>31</v>
      </c>
      <c r="B29" s="17" t="s">
        <v>183</v>
      </c>
      <c r="C29" s="6"/>
      <c r="D29" s="6"/>
      <c r="E29" s="6"/>
      <c r="F29" s="6"/>
      <c r="G29" s="6"/>
      <c r="H29" s="6"/>
    </row>
    <row r="30" spans="1:8" x14ac:dyDescent="0.25">
      <c r="A30" s="17" t="s">
        <v>172</v>
      </c>
      <c r="B30" s="17" t="s">
        <v>182</v>
      </c>
      <c r="C30" s="6"/>
      <c r="D30" s="6"/>
      <c r="E30" s="6"/>
      <c r="F30" s="6"/>
      <c r="G30" s="6"/>
      <c r="H30" s="6"/>
    </row>
    <row r="31" spans="1:8" x14ac:dyDescent="0.25">
      <c r="A31" s="17" t="s">
        <v>173</v>
      </c>
      <c r="B31" s="17" t="s">
        <v>31</v>
      </c>
      <c r="C31" s="6"/>
      <c r="D31" s="6"/>
      <c r="E31" s="6"/>
      <c r="F31" s="6"/>
      <c r="G31" s="6"/>
      <c r="H31" s="6"/>
    </row>
    <row r="32" spans="1:8" x14ac:dyDescent="0.25">
      <c r="A32" s="17" t="s">
        <v>174</v>
      </c>
      <c r="B32" s="17"/>
      <c r="C32" s="6"/>
      <c r="D32" s="6"/>
      <c r="E32" s="6"/>
      <c r="F32" s="6"/>
      <c r="G32" s="6"/>
      <c r="H32" s="6"/>
    </row>
    <row r="33" spans="1:8" x14ac:dyDescent="0.25">
      <c r="A33" s="17" t="s">
        <v>175</v>
      </c>
      <c r="B33" s="17"/>
      <c r="C33" s="6"/>
      <c r="D33" s="6"/>
      <c r="E33" s="6"/>
      <c r="F33" s="6"/>
      <c r="G33" s="6"/>
      <c r="H33" s="6"/>
    </row>
    <row r="34" spans="1:8" x14ac:dyDescent="0.25">
      <c r="A34" s="17" t="s">
        <v>32</v>
      </c>
      <c r="B34" s="17"/>
      <c r="C34" s="6"/>
      <c r="D34" s="6"/>
      <c r="E34" s="6"/>
      <c r="F34" s="6"/>
      <c r="G34" s="6"/>
      <c r="H34" s="6"/>
    </row>
    <row r="35" spans="1:8" x14ac:dyDescent="0.25">
      <c r="A35" s="17" t="s">
        <v>33</v>
      </c>
      <c r="B35" s="17"/>
      <c r="C35" s="6"/>
      <c r="D35" s="6"/>
      <c r="E35" s="6"/>
      <c r="F35" s="6"/>
      <c r="G35" s="6"/>
      <c r="H35" s="6"/>
    </row>
    <row r="36" spans="1:8" x14ac:dyDescent="0.25">
      <c r="A36" s="17" t="s">
        <v>31</v>
      </c>
      <c r="B36" s="17"/>
      <c r="C36" s="6"/>
      <c r="D36" s="6"/>
      <c r="E36" s="6"/>
      <c r="F36" s="6"/>
      <c r="G36" s="6"/>
      <c r="H36" s="6"/>
    </row>
    <row r="37" spans="1:8" x14ac:dyDescent="0.25">
      <c r="A37" s="17" t="s">
        <v>171</v>
      </c>
      <c r="B37" s="17"/>
      <c r="C37" s="6"/>
      <c r="D37" s="6"/>
      <c r="E37" s="6"/>
      <c r="F37" s="6"/>
      <c r="G37" s="6"/>
      <c r="H37" s="6"/>
    </row>
    <row r="38" spans="1:8" x14ac:dyDescent="0.25">
      <c r="A38" s="17" t="s">
        <v>215</v>
      </c>
      <c r="B38" s="17"/>
      <c r="C38" s="6"/>
      <c r="D38" s="6"/>
      <c r="E38" s="6"/>
      <c r="F38" s="6"/>
      <c r="G38" s="6"/>
      <c r="H38" s="6"/>
    </row>
    <row r="39" spans="1:8" x14ac:dyDescent="0.25">
      <c r="A39" s="17" t="s">
        <v>31</v>
      </c>
      <c r="B39" s="17"/>
      <c r="C39" s="6"/>
      <c r="D39" s="6"/>
      <c r="E39" s="6"/>
      <c r="F39" s="6"/>
      <c r="G39" s="6"/>
      <c r="H39" s="6"/>
    </row>
    <row r="40" spans="1:8" x14ac:dyDescent="0.25">
      <c r="A40" s="17" t="s">
        <v>176</v>
      </c>
      <c r="B40" s="17"/>
      <c r="C40" s="6"/>
      <c r="D40" s="6"/>
      <c r="E40" s="6"/>
      <c r="F40" s="6"/>
      <c r="G40" s="6"/>
      <c r="H40" s="6"/>
    </row>
    <row r="41" spans="1:8" x14ac:dyDescent="0.25">
      <c r="A41" s="17" t="s">
        <v>177</v>
      </c>
      <c r="B41" s="17"/>
      <c r="C41" s="6"/>
      <c r="D41" s="6"/>
      <c r="E41" s="6"/>
      <c r="F41" s="6"/>
      <c r="G41" s="6"/>
      <c r="H41" s="6"/>
    </row>
    <row r="42" spans="1:8" x14ac:dyDescent="0.25">
      <c r="A42" s="17" t="s">
        <v>178</v>
      </c>
      <c r="B42" s="17"/>
      <c r="C42" s="6"/>
      <c r="D42" s="6"/>
      <c r="E42" s="6"/>
      <c r="F42" s="6"/>
      <c r="G42" s="6"/>
      <c r="H42" s="6"/>
    </row>
    <row r="43" spans="1:8" x14ac:dyDescent="0.25">
      <c r="A43" s="17" t="s">
        <v>179</v>
      </c>
      <c r="B43" s="17"/>
      <c r="C43" s="6"/>
      <c r="D43" s="6"/>
      <c r="E43" s="6"/>
      <c r="F43" s="6"/>
      <c r="G43" s="6"/>
      <c r="H43" s="6"/>
    </row>
    <row r="44" spans="1:8" x14ac:dyDescent="0.25">
      <c r="A44" s="17" t="s">
        <v>31</v>
      </c>
      <c r="B44" s="17"/>
      <c r="C44" s="6"/>
      <c r="D44" s="6"/>
      <c r="E44" s="6"/>
      <c r="F44" s="6"/>
      <c r="G44" s="6"/>
      <c r="H44" s="6"/>
    </row>
    <row r="45" spans="1:8" x14ac:dyDescent="0.25">
      <c r="A45" s="17"/>
      <c r="B45" s="17"/>
      <c r="C45" s="6"/>
      <c r="D45" s="6"/>
      <c r="E45" s="6"/>
      <c r="F45" s="6"/>
      <c r="G45" s="6"/>
      <c r="H45" s="6"/>
    </row>
    <row r="46" spans="1:8" ht="15.75" thickBot="1" x14ac:dyDescent="0.3">
      <c r="A46" s="17"/>
      <c r="B46" s="17"/>
      <c r="C46" s="6"/>
      <c r="D46" s="6"/>
      <c r="E46" s="6"/>
      <c r="F46" s="6"/>
      <c r="G46" s="6"/>
      <c r="H46" s="6"/>
    </row>
    <row r="47" spans="1:8" x14ac:dyDescent="0.25">
      <c r="A47" s="90" t="s">
        <v>209</v>
      </c>
      <c r="B47" s="91"/>
      <c r="C47" s="91"/>
      <c r="D47" s="91"/>
      <c r="E47" s="91"/>
      <c r="F47" s="91"/>
      <c r="G47" s="91"/>
      <c r="H47" s="92"/>
    </row>
    <row r="48" spans="1:8" x14ac:dyDescent="0.25">
      <c r="A48" s="46" t="s">
        <v>210</v>
      </c>
      <c r="B48" s="87"/>
      <c r="C48" s="87"/>
      <c r="D48" s="87"/>
      <c r="E48" s="87"/>
      <c r="F48" s="87"/>
      <c r="G48" s="87"/>
      <c r="H48" s="88"/>
    </row>
    <row r="49" spans="1:8" ht="15.75" thickBot="1" x14ac:dyDescent="0.3">
      <c r="A49" s="46" t="s">
        <v>211</v>
      </c>
      <c r="B49" s="89"/>
      <c r="C49" s="87"/>
      <c r="D49" s="87"/>
      <c r="E49" s="87"/>
      <c r="F49" s="87"/>
      <c r="G49" s="87"/>
      <c r="H49" s="88"/>
    </row>
    <row r="50" spans="1:8" ht="15.75" thickBot="1" x14ac:dyDescent="0.3">
      <c r="A50" s="61" t="s">
        <v>212</v>
      </c>
      <c r="B50" s="62"/>
      <c r="C50" s="63"/>
      <c r="D50" s="63"/>
      <c r="E50" s="63"/>
      <c r="F50" s="63"/>
      <c r="G50" s="63"/>
      <c r="H50" s="64"/>
    </row>
  </sheetData>
  <sheetProtection algorithmName="SHA-512" hashValue="kS/AHDW452LL2KM1b1H7VQTzjhwG6F8tarUYRmo499ceTQIgPKn6iAZDLfzPRMZt76jo2rpwM6iGwG0d9JCXsQ==" saltValue="opTHU4+Sd6g8M5vBrtv3hw==" spinCount="100000" sheet="1" objects="1" scenarios="1"/>
  <protectedRanges>
    <protectedRange sqref="B48:H49 B50" name="Range3"/>
    <protectedRange sqref="B2:H7" name="Range 1"/>
    <protectedRange sqref="B10:B13" name="Range 2"/>
  </protectedRanges>
  <dataConsolidate/>
  <mergeCells count="17">
    <mergeCell ref="B48:H48"/>
    <mergeCell ref="B49:H49"/>
    <mergeCell ref="A47:H47"/>
    <mergeCell ref="A26:H26"/>
    <mergeCell ref="B7:H7"/>
    <mergeCell ref="A9:H9"/>
    <mergeCell ref="A14:H14"/>
    <mergeCell ref="E15:H15"/>
    <mergeCell ref="C10:H10"/>
    <mergeCell ref="C11:H11"/>
    <mergeCell ref="C12:H12"/>
    <mergeCell ref="B6:H6"/>
    <mergeCell ref="A1:H1"/>
    <mergeCell ref="B2:H2"/>
    <mergeCell ref="B3:H3"/>
    <mergeCell ref="B4:H4"/>
    <mergeCell ref="B5:H5"/>
  </mergeCells>
  <dataValidations count="1">
    <dataValidation type="list" allowBlank="1" showInputMessage="1" showErrorMessage="1" sqref="B50">
      <formula1>$A$27:$A$28</formula1>
    </dataValidation>
  </dataValidations>
  <pageMargins left="0.7" right="0.7" top="0.75" bottom="0.75" header="0.3" footer="0.3"/>
  <pageSetup orientation="portrait" r:id="rId1"/>
  <headerFooter>
    <oddHeader>&amp;C&amp;"-,Bold"&amp;20ONLY FILL IN GREEN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view="pageBreakPreview" topLeftCell="A37" zoomScale="148" zoomScaleNormal="100" zoomScaleSheetLayoutView="148" workbookViewId="0">
      <selection activeCell="C56" sqref="C56"/>
    </sheetView>
  </sheetViews>
  <sheetFormatPr defaultRowHeight="12" x14ac:dyDescent="0.2"/>
  <cols>
    <col min="1" max="1" width="3.42578125" style="2" bestFit="1" customWidth="1"/>
    <col min="2" max="2" width="17.28515625" style="2" customWidth="1"/>
    <col min="3" max="3" width="70.42578125" style="2" bestFit="1" customWidth="1"/>
    <col min="4" max="4" width="9.140625" style="2" bestFit="1" customWidth="1"/>
    <col min="5" max="16384" width="9.140625" style="2"/>
  </cols>
  <sheetData>
    <row r="1" spans="1:4" x14ac:dyDescent="0.2">
      <c r="A1" s="3" t="s">
        <v>34</v>
      </c>
      <c r="B1" s="3" t="s">
        <v>35</v>
      </c>
      <c r="C1" s="3" t="s">
        <v>36</v>
      </c>
      <c r="D1" s="3" t="s">
        <v>37</v>
      </c>
    </row>
    <row r="2" spans="1:4" x14ac:dyDescent="0.2">
      <c r="A2" s="4" t="s">
        <v>38</v>
      </c>
      <c r="B2" s="4" t="s">
        <v>50</v>
      </c>
      <c r="C2" s="4" t="s">
        <v>48</v>
      </c>
      <c r="D2" s="12"/>
    </row>
    <row r="3" spans="1:4" x14ac:dyDescent="0.2">
      <c r="A3" s="4"/>
      <c r="B3" s="4"/>
      <c r="C3" s="4" t="s">
        <v>49</v>
      </c>
      <c r="D3" s="12"/>
    </row>
    <row r="4" spans="1:4" x14ac:dyDescent="0.2">
      <c r="A4" s="4"/>
      <c r="B4" s="4"/>
      <c r="C4" s="4"/>
      <c r="D4" s="13"/>
    </row>
    <row r="5" spans="1:4" x14ac:dyDescent="0.2">
      <c r="A5" s="4" t="s">
        <v>39</v>
      </c>
      <c r="B5" s="4" t="s">
        <v>51</v>
      </c>
      <c r="C5" s="4" t="s">
        <v>52</v>
      </c>
      <c r="D5" s="12"/>
    </row>
    <row r="6" spans="1:4" x14ac:dyDescent="0.2">
      <c r="A6" s="4"/>
      <c r="B6" s="4"/>
      <c r="C6" s="4" t="s">
        <v>53</v>
      </c>
      <c r="D6" s="12"/>
    </row>
    <row r="7" spans="1:4" x14ac:dyDescent="0.2">
      <c r="A7" s="4"/>
      <c r="B7" s="4"/>
      <c r="C7" s="4" t="s">
        <v>54</v>
      </c>
      <c r="D7" s="12"/>
    </row>
    <row r="8" spans="1:4" x14ac:dyDescent="0.2">
      <c r="A8" s="4"/>
      <c r="B8" s="4"/>
      <c r="C8" s="4"/>
      <c r="D8" s="13"/>
    </row>
    <row r="9" spans="1:4" x14ac:dyDescent="0.2">
      <c r="A9" s="4" t="s">
        <v>40</v>
      </c>
      <c r="B9" s="4" t="s">
        <v>55</v>
      </c>
      <c r="C9" s="4" t="s">
        <v>56</v>
      </c>
      <c r="D9" s="12"/>
    </row>
    <row r="10" spans="1:4" x14ac:dyDescent="0.2">
      <c r="A10" s="4"/>
      <c r="B10" s="4"/>
      <c r="C10" s="4" t="s">
        <v>57</v>
      </c>
      <c r="D10" s="12"/>
    </row>
    <row r="11" spans="1:4" x14ac:dyDescent="0.2">
      <c r="A11" s="4"/>
      <c r="B11" s="4"/>
      <c r="C11" s="4" t="s">
        <v>58</v>
      </c>
      <c r="D11" s="12"/>
    </row>
    <row r="12" spans="1:4" x14ac:dyDescent="0.2">
      <c r="A12" s="4"/>
      <c r="B12" s="4"/>
      <c r="C12" s="4"/>
      <c r="D12" s="13"/>
    </row>
    <row r="13" spans="1:4" x14ac:dyDescent="0.2">
      <c r="A13" s="4" t="s">
        <v>41</v>
      </c>
      <c r="B13" s="4" t="s">
        <v>59</v>
      </c>
      <c r="C13" s="4" t="s">
        <v>60</v>
      </c>
      <c r="D13" s="12"/>
    </row>
    <row r="14" spans="1:4" x14ac:dyDescent="0.2">
      <c r="A14" s="4"/>
      <c r="B14" s="4"/>
      <c r="C14" s="4" t="s">
        <v>61</v>
      </c>
      <c r="D14" s="12"/>
    </row>
    <row r="15" spans="1:4" x14ac:dyDescent="0.2">
      <c r="A15" s="4"/>
      <c r="B15" s="4"/>
      <c r="C15" s="4" t="s">
        <v>213</v>
      </c>
      <c r="D15" s="12"/>
    </row>
    <row r="16" spans="1:4" x14ac:dyDescent="0.2">
      <c r="A16" s="4"/>
      <c r="B16" s="4"/>
      <c r="C16" s="4" t="s">
        <v>62</v>
      </c>
      <c r="D16" s="12"/>
    </row>
    <row r="17" spans="1:4" x14ac:dyDescent="0.2">
      <c r="A17" s="4"/>
      <c r="B17" s="4"/>
      <c r="C17" s="4" t="s">
        <v>63</v>
      </c>
      <c r="D17" s="12"/>
    </row>
    <row r="18" spans="1:4" x14ac:dyDescent="0.2">
      <c r="A18" s="4"/>
      <c r="B18" s="4"/>
      <c r="C18" s="4" t="s">
        <v>64</v>
      </c>
      <c r="D18" s="12"/>
    </row>
    <row r="19" spans="1:4" x14ac:dyDescent="0.2">
      <c r="A19" s="4"/>
      <c r="B19" s="4"/>
      <c r="C19" s="4" t="s">
        <v>65</v>
      </c>
      <c r="D19" s="12"/>
    </row>
    <row r="20" spans="1:4" x14ac:dyDescent="0.2">
      <c r="A20" s="4"/>
      <c r="B20" s="4"/>
      <c r="C20" s="4" t="s">
        <v>66</v>
      </c>
      <c r="D20" s="12"/>
    </row>
    <row r="21" spans="1:4" x14ac:dyDescent="0.2">
      <c r="A21" s="4"/>
      <c r="B21" s="4"/>
      <c r="C21" s="4"/>
      <c r="D21" s="13"/>
    </row>
    <row r="22" spans="1:4" x14ac:dyDescent="0.2">
      <c r="A22" s="4" t="s">
        <v>42</v>
      </c>
      <c r="B22" s="4" t="s">
        <v>67</v>
      </c>
      <c r="C22" s="4" t="s">
        <v>68</v>
      </c>
      <c r="D22" s="12"/>
    </row>
    <row r="23" spans="1:4" x14ac:dyDescent="0.2">
      <c r="A23" s="50"/>
      <c r="B23" s="50"/>
      <c r="C23" s="51" t="s">
        <v>214</v>
      </c>
      <c r="D23" s="52"/>
    </row>
    <row r="24" spans="1:4" x14ac:dyDescent="0.2">
      <c r="A24" s="4"/>
      <c r="B24" s="4"/>
      <c r="C24" s="49" t="s">
        <v>218</v>
      </c>
      <c r="D24" s="65"/>
    </row>
    <row r="25" spans="1:4" x14ac:dyDescent="0.2">
      <c r="A25" s="4"/>
      <c r="B25" s="4"/>
      <c r="C25" s="4" t="s">
        <v>69</v>
      </c>
      <c r="D25" s="12"/>
    </row>
    <row r="26" spans="1:4" x14ac:dyDescent="0.2">
      <c r="A26" s="4"/>
      <c r="B26" s="4"/>
      <c r="D26" s="4"/>
    </row>
    <row r="27" spans="1:4" x14ac:dyDescent="0.2">
      <c r="A27" s="4" t="s">
        <v>43</v>
      </c>
      <c r="B27" s="4" t="s">
        <v>70</v>
      </c>
      <c r="C27" s="4" t="s">
        <v>71</v>
      </c>
      <c r="D27" s="12"/>
    </row>
    <row r="28" spans="1:4" x14ac:dyDescent="0.2">
      <c r="A28" s="4"/>
      <c r="B28" s="4"/>
      <c r="C28" s="4" t="s">
        <v>72</v>
      </c>
      <c r="D28" s="12"/>
    </row>
    <row r="29" spans="1:4" x14ac:dyDescent="0.2">
      <c r="A29" s="4"/>
      <c r="B29" s="4"/>
      <c r="C29" s="4"/>
      <c r="D29" s="13"/>
    </row>
    <row r="30" spans="1:4" x14ac:dyDescent="0.2">
      <c r="A30" s="4" t="s">
        <v>44</v>
      </c>
      <c r="B30" s="4" t="s">
        <v>73</v>
      </c>
      <c r="C30" s="4" t="s">
        <v>74</v>
      </c>
      <c r="D30" s="12"/>
    </row>
    <row r="31" spans="1:4" x14ac:dyDescent="0.2">
      <c r="A31" s="4"/>
      <c r="B31" s="4"/>
      <c r="C31" s="4"/>
      <c r="D31" s="13"/>
    </row>
    <row r="32" spans="1:4" x14ac:dyDescent="0.2">
      <c r="A32" s="4" t="s">
        <v>45</v>
      </c>
      <c r="B32" s="4" t="s">
        <v>75</v>
      </c>
      <c r="C32" s="4" t="s">
        <v>76</v>
      </c>
      <c r="D32" s="12"/>
    </row>
    <row r="33" spans="1:4" x14ac:dyDescent="0.2">
      <c r="A33" s="4"/>
      <c r="B33" s="4"/>
      <c r="C33" s="4"/>
      <c r="D33" s="13"/>
    </row>
    <row r="34" spans="1:4" x14ac:dyDescent="0.2">
      <c r="A34" s="4" t="s">
        <v>46</v>
      </c>
      <c r="B34" s="4" t="s">
        <v>77</v>
      </c>
      <c r="C34" s="4" t="s">
        <v>78</v>
      </c>
      <c r="D34" s="12"/>
    </row>
    <row r="35" spans="1:4" x14ac:dyDescent="0.2">
      <c r="A35" s="4"/>
      <c r="B35" s="4"/>
      <c r="C35" s="4" t="s">
        <v>79</v>
      </c>
      <c r="D35" s="12"/>
    </row>
    <row r="36" spans="1:4" x14ac:dyDescent="0.2">
      <c r="A36" s="4"/>
      <c r="B36" s="4"/>
      <c r="C36" s="4"/>
      <c r="D36" s="13"/>
    </row>
    <row r="37" spans="1:4" x14ac:dyDescent="0.2">
      <c r="A37" s="4" t="s">
        <v>47</v>
      </c>
      <c r="B37" s="4" t="s">
        <v>80</v>
      </c>
      <c r="C37" s="4" t="s">
        <v>81</v>
      </c>
      <c r="D37" s="12"/>
    </row>
    <row r="38" spans="1:4" x14ac:dyDescent="0.2">
      <c r="A38" s="4"/>
      <c r="B38" s="4"/>
      <c r="C38" s="4"/>
      <c r="D38" s="13"/>
    </row>
    <row r="39" spans="1:4" x14ac:dyDescent="0.2">
      <c r="A39" s="4" t="s">
        <v>82</v>
      </c>
      <c r="B39" s="4" t="s">
        <v>83</v>
      </c>
      <c r="C39" s="49" t="s">
        <v>216</v>
      </c>
      <c r="D39" s="12"/>
    </row>
    <row r="40" spans="1:4" x14ac:dyDescent="0.2">
      <c r="A40" s="4"/>
      <c r="B40" s="4"/>
      <c r="C40" s="4" t="s">
        <v>84</v>
      </c>
      <c r="D40" s="12"/>
    </row>
    <row r="41" spans="1:4" x14ac:dyDescent="0.2">
      <c r="A41" s="4"/>
      <c r="B41" s="4"/>
      <c r="C41" s="4" t="s">
        <v>85</v>
      </c>
      <c r="D41" s="12"/>
    </row>
    <row r="42" spans="1:4" x14ac:dyDescent="0.2">
      <c r="A42" s="4"/>
      <c r="B42" s="4"/>
      <c r="C42" s="4" t="s">
        <v>86</v>
      </c>
      <c r="D42" s="12"/>
    </row>
    <row r="43" spans="1:4" x14ac:dyDescent="0.2">
      <c r="A43" s="4"/>
      <c r="B43" s="4"/>
      <c r="C43" s="4" t="s">
        <v>87</v>
      </c>
      <c r="D43" s="12"/>
    </row>
    <row r="44" spans="1:4" x14ac:dyDescent="0.2">
      <c r="A44" s="4"/>
      <c r="B44" s="4"/>
      <c r="C44" s="4" t="s">
        <v>88</v>
      </c>
      <c r="D44" s="12"/>
    </row>
    <row r="45" spans="1:4" x14ac:dyDescent="0.2">
      <c r="A45" s="4"/>
      <c r="B45" s="4"/>
      <c r="C45" s="4" t="s">
        <v>89</v>
      </c>
      <c r="D45" s="12"/>
    </row>
    <row r="46" spans="1:4" x14ac:dyDescent="0.2">
      <c r="A46" s="4"/>
      <c r="B46" s="4"/>
      <c r="C46" s="4" t="s">
        <v>222</v>
      </c>
      <c r="D46" s="12"/>
    </row>
    <row r="47" spans="1:4" x14ac:dyDescent="0.2">
      <c r="A47" s="4"/>
      <c r="B47" s="4"/>
      <c r="C47" s="4" t="s">
        <v>223</v>
      </c>
      <c r="D47" s="12"/>
    </row>
    <row r="48" spans="1:4" x14ac:dyDescent="0.2">
      <c r="A48" s="4"/>
      <c r="B48" s="4"/>
      <c r="C48" s="4" t="s">
        <v>170</v>
      </c>
      <c r="D48" s="12"/>
    </row>
    <row r="49" spans="1:4" x14ac:dyDescent="0.2">
      <c r="A49" s="4"/>
      <c r="B49" s="4"/>
      <c r="C49" s="4"/>
      <c r="D49" s="13"/>
    </row>
    <row r="50" spans="1:4" x14ac:dyDescent="0.2">
      <c r="A50" s="4" t="s">
        <v>91</v>
      </c>
      <c r="B50" s="4" t="s">
        <v>92</v>
      </c>
      <c r="C50" s="4" t="s">
        <v>93</v>
      </c>
      <c r="D50" s="12"/>
    </row>
    <row r="51" spans="1:4" x14ac:dyDescent="0.2">
      <c r="A51" s="4"/>
      <c r="B51" s="4"/>
      <c r="C51" s="4" t="s">
        <v>94</v>
      </c>
      <c r="D51" s="12"/>
    </row>
    <row r="52" spans="1:4" x14ac:dyDescent="0.2">
      <c r="A52" s="4"/>
      <c r="B52" s="4"/>
      <c r="C52" s="4" t="s">
        <v>95</v>
      </c>
      <c r="D52" s="12"/>
    </row>
    <row r="53" spans="1:4" x14ac:dyDescent="0.2">
      <c r="A53" s="4"/>
      <c r="B53" s="4"/>
      <c r="C53" s="4"/>
      <c r="D53" s="13"/>
    </row>
    <row r="54" spans="1:4" x14ac:dyDescent="0.2">
      <c r="A54" s="4" t="s">
        <v>96</v>
      </c>
      <c r="B54" s="4" t="s">
        <v>97</v>
      </c>
      <c r="C54" s="4" t="s">
        <v>98</v>
      </c>
      <c r="D54" s="12"/>
    </row>
    <row r="55" spans="1:4" x14ac:dyDescent="0.2">
      <c r="A55" s="4"/>
      <c r="B55" s="4"/>
      <c r="C55" s="4"/>
      <c r="D55" s="13"/>
    </row>
    <row r="56" spans="1:4" x14ac:dyDescent="0.2">
      <c r="A56" s="4" t="s">
        <v>99</v>
      </c>
      <c r="B56" s="4" t="s">
        <v>100</v>
      </c>
      <c r="C56" s="4" t="s">
        <v>101</v>
      </c>
      <c r="D56" s="12"/>
    </row>
    <row r="57" spans="1:4" x14ac:dyDescent="0.2">
      <c r="A57" s="4"/>
      <c r="B57" s="4"/>
      <c r="C57" s="4"/>
      <c r="D57" s="13"/>
    </row>
    <row r="58" spans="1:4" x14ac:dyDescent="0.2">
      <c r="A58" s="4" t="s">
        <v>102</v>
      </c>
      <c r="B58" s="4" t="s">
        <v>103</v>
      </c>
      <c r="C58" s="4" t="s">
        <v>104</v>
      </c>
      <c r="D58" s="12"/>
    </row>
    <row r="59" spans="1:4" x14ac:dyDescent="0.2">
      <c r="A59" s="4"/>
      <c r="B59" s="4"/>
      <c r="C59" s="4"/>
      <c r="D59" s="13"/>
    </row>
    <row r="60" spans="1:4" x14ac:dyDescent="0.2">
      <c r="A60" s="4" t="s">
        <v>105</v>
      </c>
      <c r="B60" s="4" t="s">
        <v>106</v>
      </c>
      <c r="C60" s="4" t="s">
        <v>107</v>
      </c>
      <c r="D60" s="12">
        <f>'Basic Information'!B12</f>
        <v>0</v>
      </c>
    </row>
    <row r="61" spans="1:4" x14ac:dyDescent="0.2">
      <c r="A61" s="4"/>
      <c r="B61" s="4"/>
      <c r="C61" s="4" t="s">
        <v>108</v>
      </c>
      <c r="D61" s="12"/>
    </row>
    <row r="62" spans="1:4" x14ac:dyDescent="0.2">
      <c r="A62" s="4"/>
      <c r="B62" s="4"/>
      <c r="C62" s="4"/>
      <c r="D62" s="13"/>
    </row>
    <row r="63" spans="1:4" x14ac:dyDescent="0.2">
      <c r="A63" s="4" t="s">
        <v>109</v>
      </c>
      <c r="B63" s="4" t="s">
        <v>110</v>
      </c>
      <c r="C63" s="4" t="s">
        <v>221</v>
      </c>
      <c r="D63" s="12"/>
    </row>
    <row r="64" spans="1:4" x14ac:dyDescent="0.2">
      <c r="A64" s="4"/>
      <c r="B64" s="4"/>
      <c r="C64" s="4"/>
      <c r="D64" s="13"/>
    </row>
    <row r="65" spans="1:4" x14ac:dyDescent="0.2">
      <c r="A65" s="4" t="s">
        <v>220</v>
      </c>
      <c r="B65" s="4" t="s">
        <v>111</v>
      </c>
      <c r="C65" s="4" t="s">
        <v>184</v>
      </c>
      <c r="D65" s="12">
        <f>'Basic Information'!B11</f>
        <v>0</v>
      </c>
    </row>
    <row r="66" spans="1:4" x14ac:dyDescent="0.2">
      <c r="A66" s="4"/>
      <c r="B66" s="4"/>
      <c r="C66" s="4" t="s">
        <v>112</v>
      </c>
      <c r="D66" s="12"/>
    </row>
    <row r="67" spans="1:4" x14ac:dyDescent="0.2">
      <c r="A67" s="4"/>
      <c r="B67" s="4"/>
      <c r="C67" s="4" t="s">
        <v>114</v>
      </c>
      <c r="D67" s="12"/>
    </row>
    <row r="68" spans="1:4" x14ac:dyDescent="0.2">
      <c r="A68" s="4"/>
      <c r="B68" s="4"/>
      <c r="C68" s="4"/>
      <c r="D68" s="13"/>
    </row>
    <row r="69" spans="1:4" x14ac:dyDescent="0.2">
      <c r="A69" s="4" t="s">
        <v>113</v>
      </c>
      <c r="B69" s="4" t="s">
        <v>115</v>
      </c>
      <c r="C69" s="4" t="s">
        <v>116</v>
      </c>
      <c r="D69" s="12"/>
    </row>
    <row r="70" spans="1:4" x14ac:dyDescent="0.2">
      <c r="A70" s="4"/>
      <c r="B70" s="4"/>
      <c r="C70" s="4"/>
      <c r="D70" s="13"/>
    </row>
    <row r="71" spans="1:4" x14ac:dyDescent="0.2">
      <c r="A71" s="4" t="s">
        <v>117</v>
      </c>
      <c r="B71" s="4" t="s">
        <v>118</v>
      </c>
      <c r="C71" s="4" t="s">
        <v>119</v>
      </c>
      <c r="D71" s="12"/>
    </row>
    <row r="72" spans="1:4" x14ac:dyDescent="0.2">
      <c r="A72" s="4"/>
      <c r="B72" s="4"/>
      <c r="C72" s="4" t="s">
        <v>120</v>
      </c>
      <c r="D72" s="12"/>
    </row>
    <row r="73" spans="1:4" x14ac:dyDescent="0.2">
      <c r="A73" s="4"/>
      <c r="B73" s="4"/>
      <c r="C73" s="4"/>
      <c r="D73" s="13"/>
    </row>
    <row r="74" spans="1:4" x14ac:dyDescent="0.2">
      <c r="A74" s="4" t="s">
        <v>121</v>
      </c>
      <c r="B74" s="4" t="s">
        <v>122</v>
      </c>
      <c r="C74" s="10" t="s">
        <v>123</v>
      </c>
      <c r="D74" s="12"/>
    </row>
    <row r="75" spans="1:4" x14ac:dyDescent="0.2">
      <c r="A75" s="4"/>
      <c r="B75" s="4"/>
      <c r="C75" s="4"/>
      <c r="D75" s="13"/>
    </row>
    <row r="76" spans="1:4" x14ac:dyDescent="0.2">
      <c r="A76" s="4" t="s">
        <v>124</v>
      </c>
      <c r="B76" s="4" t="s">
        <v>125</v>
      </c>
      <c r="C76" s="4" t="s">
        <v>126</v>
      </c>
      <c r="D76" s="12"/>
    </row>
    <row r="77" spans="1:4" x14ac:dyDescent="0.2">
      <c r="A77" s="4"/>
      <c r="B77" s="4"/>
      <c r="C77" s="4"/>
      <c r="D77" s="13"/>
    </row>
    <row r="78" spans="1:4" x14ac:dyDescent="0.2">
      <c r="A78" s="4" t="s">
        <v>127</v>
      </c>
      <c r="B78" s="4" t="s">
        <v>128</v>
      </c>
      <c r="C78" s="4" t="s">
        <v>129</v>
      </c>
      <c r="D78" s="12"/>
    </row>
    <row r="79" spans="1:4" x14ac:dyDescent="0.2">
      <c r="A79" s="4"/>
      <c r="B79" s="4"/>
      <c r="C79" s="4"/>
      <c r="D79" s="13"/>
    </row>
    <row r="80" spans="1:4" x14ac:dyDescent="0.2">
      <c r="A80" s="4" t="s">
        <v>130</v>
      </c>
      <c r="B80" s="4" t="s">
        <v>131</v>
      </c>
      <c r="C80" s="4" t="s">
        <v>132</v>
      </c>
      <c r="D80" s="12"/>
    </row>
    <row r="81" spans="1:4" x14ac:dyDescent="0.2">
      <c r="A81" s="4"/>
      <c r="B81" s="4"/>
      <c r="C81" s="4"/>
      <c r="D81" s="13"/>
    </row>
    <row r="82" spans="1:4" x14ac:dyDescent="0.2">
      <c r="A82" s="4" t="s">
        <v>133</v>
      </c>
      <c r="B82" s="4" t="s">
        <v>134</v>
      </c>
      <c r="C82" s="4" t="s">
        <v>135</v>
      </c>
      <c r="D82" s="12"/>
    </row>
    <row r="83" spans="1:4" x14ac:dyDescent="0.2">
      <c r="A83" s="4"/>
      <c r="B83" s="4"/>
      <c r="C83" s="4" t="s">
        <v>136</v>
      </c>
      <c r="D83" s="12">
        <f>'Basic Information'!B12</f>
        <v>0</v>
      </c>
    </row>
    <row r="84" spans="1:4" x14ac:dyDescent="0.2">
      <c r="A84" s="4"/>
      <c r="B84" s="4"/>
      <c r="C84" s="4" t="s">
        <v>137</v>
      </c>
      <c r="D84" s="12"/>
    </row>
    <row r="85" spans="1:4" x14ac:dyDescent="0.2">
      <c r="A85" s="4"/>
      <c r="B85" s="4"/>
      <c r="C85" s="4"/>
      <c r="D85" s="13"/>
    </row>
    <row r="86" spans="1:4" x14ac:dyDescent="0.2">
      <c r="A86" s="4" t="s">
        <v>138</v>
      </c>
      <c r="B86" s="4" t="s">
        <v>139</v>
      </c>
      <c r="C86" s="4" t="s">
        <v>198</v>
      </c>
      <c r="D86" s="12"/>
    </row>
    <row r="87" spans="1:4" x14ac:dyDescent="0.2">
      <c r="A87" s="4"/>
      <c r="B87" s="4"/>
      <c r="C87" s="4" t="s">
        <v>199</v>
      </c>
      <c r="D87" s="12"/>
    </row>
    <row r="88" spans="1:4" x14ac:dyDescent="0.2">
      <c r="A88" s="4"/>
      <c r="B88" s="4"/>
      <c r="C88" s="4"/>
      <c r="D88" s="13"/>
    </row>
    <row r="89" spans="1:4" x14ac:dyDescent="0.2">
      <c r="A89" s="4" t="s">
        <v>140</v>
      </c>
      <c r="B89" s="4" t="s">
        <v>141</v>
      </c>
      <c r="C89" s="4" t="s">
        <v>142</v>
      </c>
      <c r="D89" s="12"/>
    </row>
    <row r="90" spans="1:4" x14ac:dyDescent="0.2">
      <c r="A90" s="4"/>
      <c r="B90" s="4"/>
      <c r="C90" s="4"/>
      <c r="D90" s="13"/>
    </row>
    <row r="91" spans="1:4" x14ac:dyDescent="0.2">
      <c r="A91" s="4" t="s">
        <v>143</v>
      </c>
      <c r="B91" s="4" t="s">
        <v>144</v>
      </c>
      <c r="C91" s="4" t="s">
        <v>145</v>
      </c>
      <c r="D91" s="12"/>
    </row>
    <row r="92" spans="1:4" x14ac:dyDescent="0.2">
      <c r="A92" s="4"/>
      <c r="B92" s="4"/>
      <c r="C92" s="4"/>
      <c r="D92" s="13"/>
    </row>
    <row r="93" spans="1:4" x14ac:dyDescent="0.2">
      <c r="A93" s="4" t="s">
        <v>169</v>
      </c>
      <c r="B93" s="4" t="s">
        <v>146</v>
      </c>
      <c r="C93" s="4" t="s">
        <v>147</v>
      </c>
      <c r="D93" s="12">
        <f>'Basic Information'!B12</f>
        <v>0</v>
      </c>
    </row>
    <row r="94" spans="1:4" x14ac:dyDescent="0.2">
      <c r="A94" s="4"/>
      <c r="B94" s="4"/>
      <c r="C94" s="4" t="s">
        <v>168</v>
      </c>
      <c r="D94" s="12"/>
    </row>
    <row r="95" spans="1:4" x14ac:dyDescent="0.2">
      <c r="A95" s="4"/>
      <c r="B95" s="4"/>
      <c r="C95" s="4"/>
      <c r="D95" s="13"/>
    </row>
    <row r="96" spans="1:4" x14ac:dyDescent="0.2">
      <c r="A96" s="4" t="s">
        <v>148</v>
      </c>
      <c r="B96" s="4" t="s">
        <v>149</v>
      </c>
      <c r="C96" s="4" t="s">
        <v>150</v>
      </c>
      <c r="D96" s="12">
        <f>'Basic Information'!B10</f>
        <v>0</v>
      </c>
    </row>
    <row r="97" spans="1:4" x14ac:dyDescent="0.2">
      <c r="A97" s="4"/>
      <c r="B97" s="4"/>
      <c r="C97" s="4" t="s">
        <v>151</v>
      </c>
      <c r="D97" s="12"/>
    </row>
    <row r="98" spans="1:4" x14ac:dyDescent="0.2">
      <c r="A98" s="4"/>
      <c r="B98" s="4"/>
      <c r="C98" s="66" t="s">
        <v>200</v>
      </c>
      <c r="D98" s="13"/>
    </row>
    <row r="99" spans="1:4" x14ac:dyDescent="0.2">
      <c r="A99" s="4"/>
      <c r="B99" s="4"/>
      <c r="C99" s="4"/>
      <c r="D99" s="4"/>
    </row>
    <row r="100" spans="1:4" x14ac:dyDescent="0.2">
      <c r="A100" s="4" t="s">
        <v>152</v>
      </c>
      <c r="B100" s="4" t="s">
        <v>153</v>
      </c>
      <c r="C100" s="4" t="s">
        <v>154</v>
      </c>
      <c r="D100" s="12"/>
    </row>
    <row r="101" spans="1:4" x14ac:dyDescent="0.2">
      <c r="A101" s="4"/>
      <c r="B101" s="4"/>
      <c r="C101" s="4"/>
      <c r="D101" s="13"/>
    </row>
    <row r="102" spans="1:4" x14ac:dyDescent="0.2">
      <c r="A102" s="4" t="s">
        <v>155</v>
      </c>
      <c r="B102" s="4" t="s">
        <v>156</v>
      </c>
      <c r="C102" s="4" t="s">
        <v>150</v>
      </c>
      <c r="D102" s="12">
        <f>'Basic Information'!B10</f>
        <v>0</v>
      </c>
    </row>
    <row r="103" spans="1:4" x14ac:dyDescent="0.2">
      <c r="A103" s="4"/>
      <c r="B103" s="4"/>
      <c r="C103" s="4" t="s">
        <v>157</v>
      </c>
      <c r="D103" s="12"/>
    </row>
    <row r="104" spans="1:4" x14ac:dyDescent="0.2">
      <c r="A104" s="4"/>
      <c r="B104" s="4"/>
      <c r="C104" s="4"/>
      <c r="D104" s="13"/>
    </row>
    <row r="105" spans="1:4" x14ac:dyDescent="0.2">
      <c r="A105" s="4" t="s">
        <v>158</v>
      </c>
      <c r="B105" s="4" t="s">
        <v>159</v>
      </c>
      <c r="C105" s="4" t="s">
        <v>160</v>
      </c>
      <c r="D105" s="12"/>
    </row>
  </sheetData>
  <sheetProtection algorithmName="SHA-512" hashValue="cPddc8XAKJKfvCm4vvdI79mJ4SEvOr4zMtJ/cIYTAs4by9Ukg8my1K9qIlILirdvr766AqvnG+fx5QJTnLCgww==" saltValue="m9ZPDouWgFY8IhrHJadFKw==" spinCount="100000" sheet="1" objects="1" scenarios="1"/>
  <protectedRanges>
    <protectedRange sqref="D24" name="Range2"/>
    <protectedRange sqref="D61:D64 D66:D82 D84:D92 D94:D95 D100:D101 D103:D105 D97:D98 D25 D2:D23 D27:D59" name="Range 1"/>
  </protectedRanges>
  <hyperlinks>
    <hyperlink ref="C39" r:id="rId1" display="Does your dept. host a special recycling bin? (please see below streams)"/>
    <hyperlink ref="C23" r:id="rId2"/>
    <hyperlink ref="C24" r:id="rId3" display="Does your office have interest in acquiring a water refill station? Click Here Fore More Info"/>
  </hyperlinks>
  <pageMargins left="0.7" right="0.7" top="0.75" bottom="0.75" header="0.3" footer="0.3"/>
  <pageSetup orientation="portrait" r:id="rId4"/>
  <headerFooter>
    <oddHeader>&amp;C&amp;"-,Bold"&amp;20ONLY FILL IN GREEN</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'Basic Information'!$A$27:$A$29</xm:f>
          </x14:formula1>
          <xm:sqref>D2:D3 D5:D7 D9:D11 D91 D105 D27:D28 D30 D32 D34:D35 D37 D50 D54 D89 D13:D20 D23:D24 D48 D39:D46</xm:sqref>
        </x14:dataValidation>
        <x14:dataValidation type="list" allowBlank="1" showInputMessage="1" showErrorMessage="1">
          <x14:formula1>
            <xm:f>'Basic Information'!$A$30:$A$36</xm:f>
          </x14:formula1>
          <xm:sqref>D22 D25 D56 D58 D63 D66:D67 D74 D76 D78 D80 D82 D100 D103 D87 D47</xm:sqref>
        </x14:dataValidation>
        <x14:dataValidation type="list" allowBlank="1" showInputMessage="1" showErrorMessage="1">
          <x14:formula1>
            <xm:f>'Basic Information'!$A$40:$A$44</xm:f>
          </x14:formula1>
          <xm:sqref>D51:D52</xm:sqref>
        </x14:dataValidation>
        <x14:dataValidation type="list" allowBlank="1" showInputMessage="1" showErrorMessage="1">
          <x14:formula1>
            <xm:f>'Basic Information'!$B$27:$B$31</xm:f>
          </x14:formula1>
          <xm:sqref>D69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view="pageBreakPreview" zoomScale="124" zoomScaleNormal="100" zoomScaleSheetLayoutView="124" workbookViewId="0">
      <pane ySplit="1" topLeftCell="A86" activePane="bottomLeft" state="frozen"/>
      <selection pane="bottomLeft" activeCell="C13" sqref="C13"/>
    </sheetView>
  </sheetViews>
  <sheetFormatPr defaultRowHeight="15" x14ac:dyDescent="0.25"/>
  <cols>
    <col min="1" max="1" width="4.28515625" bestFit="1" customWidth="1"/>
    <col min="2" max="2" width="18.5703125" bestFit="1" customWidth="1"/>
    <col min="3" max="3" width="76.5703125" customWidth="1"/>
    <col min="4" max="4" width="10.42578125" style="16" bestFit="1" customWidth="1"/>
    <col min="5" max="5" width="11.85546875" bestFit="1" customWidth="1"/>
    <col min="6" max="6" width="10.7109375" bestFit="1" customWidth="1"/>
    <col min="7" max="7" width="8.5703125" bestFit="1" customWidth="1"/>
  </cols>
  <sheetData>
    <row r="1" spans="1:7" x14ac:dyDescent="0.25">
      <c r="A1" s="3" t="s">
        <v>34</v>
      </c>
      <c r="B1" s="3" t="s">
        <v>35</v>
      </c>
      <c r="C1" s="3" t="s">
        <v>36</v>
      </c>
      <c r="D1" s="67" t="s">
        <v>37</v>
      </c>
      <c r="E1" s="68" t="s">
        <v>166</v>
      </c>
      <c r="F1" s="68" t="s">
        <v>167</v>
      </c>
      <c r="G1" s="3"/>
    </row>
    <row r="2" spans="1:7" x14ac:dyDescent="0.25">
      <c r="A2" s="4" t="s">
        <v>38</v>
      </c>
      <c r="B2" s="4" t="s">
        <v>50</v>
      </c>
      <c r="C2" s="4" t="s">
        <v>48</v>
      </c>
      <c r="D2" s="69">
        <f>Worksheet!D2</f>
        <v>0</v>
      </c>
      <c r="E2" s="70" t="b">
        <f>IF(D2="yes",F2,IF(D2="no",0))</f>
        <v>0</v>
      </c>
      <c r="F2" s="70">
        <v>0</v>
      </c>
      <c r="G2" s="1"/>
    </row>
    <row r="3" spans="1:7" x14ac:dyDescent="0.25">
      <c r="A3" s="4"/>
      <c r="B3" s="4"/>
      <c r="C3" s="4" t="s">
        <v>49</v>
      </c>
      <c r="D3" s="69">
        <f>Worksheet!D3</f>
        <v>0</v>
      </c>
      <c r="E3" s="70" t="b">
        <f>IF(D3="yes",F3,IF(D3="no",0,IF(D3="NA",0)))</f>
        <v>0</v>
      </c>
      <c r="F3" s="70">
        <v>1</v>
      </c>
      <c r="G3" s="1"/>
    </row>
    <row r="4" spans="1:7" x14ac:dyDescent="0.25">
      <c r="A4" s="4"/>
      <c r="B4" s="4"/>
      <c r="C4" s="4"/>
      <c r="D4" s="69"/>
      <c r="E4" s="70"/>
      <c r="F4" s="70"/>
      <c r="G4" s="1"/>
    </row>
    <row r="5" spans="1:7" x14ac:dyDescent="0.25">
      <c r="A5" s="4" t="s">
        <v>39</v>
      </c>
      <c r="B5" s="4" t="s">
        <v>51</v>
      </c>
      <c r="C5" s="4" t="s">
        <v>52</v>
      </c>
      <c r="D5" s="69">
        <f>Worksheet!D5</f>
        <v>0</v>
      </c>
      <c r="E5" s="70" t="b">
        <f t="shared" ref="E5:E13" si="0">IF(D5="yes",F5,IF(D5="no",0))</f>
        <v>0</v>
      </c>
      <c r="F5" s="70">
        <v>0</v>
      </c>
      <c r="G5" s="1"/>
    </row>
    <row r="6" spans="1:7" x14ac:dyDescent="0.25">
      <c r="A6" s="4"/>
      <c r="B6" s="4"/>
      <c r="C6" s="4" t="s">
        <v>53</v>
      </c>
      <c r="D6" s="69">
        <f>Worksheet!D6</f>
        <v>0</v>
      </c>
      <c r="E6" s="70" t="b">
        <f t="shared" si="0"/>
        <v>0</v>
      </c>
      <c r="F6" s="70">
        <v>1</v>
      </c>
      <c r="G6" s="1"/>
    </row>
    <row r="7" spans="1:7" x14ac:dyDescent="0.25">
      <c r="A7" s="4"/>
      <c r="B7" s="4"/>
      <c r="C7" s="4" t="s">
        <v>54</v>
      </c>
      <c r="D7" s="69">
        <f>Worksheet!D7</f>
        <v>0</v>
      </c>
      <c r="E7" s="70" t="b">
        <f t="shared" si="0"/>
        <v>0</v>
      </c>
      <c r="F7" s="70">
        <v>1</v>
      </c>
      <c r="G7" s="1"/>
    </row>
    <row r="8" spans="1:7" x14ac:dyDescent="0.25">
      <c r="A8" s="4"/>
      <c r="B8" s="4"/>
      <c r="C8" s="4"/>
      <c r="D8" s="69"/>
      <c r="E8" s="70"/>
      <c r="F8" s="70"/>
      <c r="G8" s="1"/>
    </row>
    <row r="9" spans="1:7" x14ac:dyDescent="0.25">
      <c r="A9" s="4" t="s">
        <v>40</v>
      </c>
      <c r="B9" s="4" t="s">
        <v>55</v>
      </c>
      <c r="C9" s="4" t="s">
        <v>56</v>
      </c>
      <c r="D9" s="69">
        <f>Worksheet!D9</f>
        <v>0</v>
      </c>
      <c r="E9" s="70" t="b">
        <f t="shared" si="0"/>
        <v>0</v>
      </c>
      <c r="F9" s="70">
        <v>0</v>
      </c>
      <c r="G9" s="1"/>
    </row>
    <row r="10" spans="1:7" x14ac:dyDescent="0.25">
      <c r="A10" s="4"/>
      <c r="B10" s="4"/>
      <c r="C10" s="4" t="s">
        <v>57</v>
      </c>
      <c r="D10" s="69">
        <f>Worksheet!D10</f>
        <v>0</v>
      </c>
      <c r="E10" s="70" t="b">
        <f>IF(D10="no",F10,IF(D10="yes",0))</f>
        <v>0</v>
      </c>
      <c r="F10" s="70">
        <v>1</v>
      </c>
      <c r="G10" s="1"/>
    </row>
    <row r="11" spans="1:7" x14ac:dyDescent="0.25">
      <c r="A11" s="4"/>
      <c r="B11" s="4"/>
      <c r="C11" s="4" t="s">
        <v>58</v>
      </c>
      <c r="D11" s="69">
        <f>Worksheet!D11</f>
        <v>0</v>
      </c>
      <c r="E11" s="70" t="b">
        <f t="shared" si="0"/>
        <v>0</v>
      </c>
      <c r="F11" s="70">
        <v>1</v>
      </c>
      <c r="G11" s="1"/>
    </row>
    <row r="12" spans="1:7" x14ac:dyDescent="0.25">
      <c r="A12" s="4"/>
      <c r="B12" s="4"/>
      <c r="C12" s="4"/>
      <c r="D12" s="69"/>
      <c r="E12" s="70"/>
      <c r="F12" s="70"/>
      <c r="G12" s="1"/>
    </row>
    <row r="13" spans="1:7" x14ac:dyDescent="0.25">
      <c r="A13" s="4" t="s">
        <v>41</v>
      </c>
      <c r="B13" s="4" t="s">
        <v>59</v>
      </c>
      <c r="C13" s="4" t="s">
        <v>60</v>
      </c>
      <c r="D13" s="69">
        <f>Worksheet!D13</f>
        <v>0</v>
      </c>
      <c r="E13" s="70" t="b">
        <f t="shared" si="0"/>
        <v>0</v>
      </c>
      <c r="F13" s="70">
        <v>1</v>
      </c>
      <c r="G13" s="1"/>
    </row>
    <row r="14" spans="1:7" x14ac:dyDescent="0.25">
      <c r="A14" s="4"/>
      <c r="B14" s="4"/>
      <c r="C14" s="4" t="s">
        <v>61</v>
      </c>
      <c r="D14" s="69">
        <f>Worksheet!D14</f>
        <v>0</v>
      </c>
      <c r="E14" s="70" t="b">
        <f>IF(D14="no",F14,IF(D14="yes",0))</f>
        <v>0</v>
      </c>
      <c r="F14" s="70">
        <v>1</v>
      </c>
      <c r="G14" s="1"/>
    </row>
    <row r="15" spans="1:7" x14ac:dyDescent="0.25">
      <c r="A15" s="4"/>
      <c r="B15" s="4"/>
      <c r="C15" s="4" t="s">
        <v>213</v>
      </c>
      <c r="D15" s="69">
        <f>Worksheet!D15</f>
        <v>0</v>
      </c>
      <c r="E15" s="70" t="b">
        <f>IF(D15="no",F15,IF(D15="yes",0))</f>
        <v>0</v>
      </c>
      <c r="F15" s="70">
        <v>1</v>
      </c>
      <c r="G15" s="1"/>
    </row>
    <row r="16" spans="1:7" x14ac:dyDescent="0.25">
      <c r="A16" s="4"/>
      <c r="B16" s="4"/>
      <c r="C16" s="4" t="s">
        <v>62</v>
      </c>
      <c r="D16" s="69">
        <f>Worksheet!D16</f>
        <v>0</v>
      </c>
      <c r="E16" s="70" t="b">
        <f>IF(D16="no",F16,IF(D16="yes",0))</f>
        <v>0</v>
      </c>
      <c r="F16" s="70">
        <v>1</v>
      </c>
      <c r="G16" s="1"/>
    </row>
    <row r="17" spans="1:7" x14ac:dyDescent="0.25">
      <c r="A17" s="4"/>
      <c r="B17" s="4"/>
      <c r="C17" s="4" t="s">
        <v>63</v>
      </c>
      <c r="D17" s="69">
        <f>Worksheet!D17</f>
        <v>0</v>
      </c>
      <c r="E17" s="70" t="b">
        <f>IF(D17="yes",F17,IF(D17="no",0))</f>
        <v>0</v>
      </c>
      <c r="F17" s="70">
        <v>1</v>
      </c>
      <c r="G17" s="1"/>
    </row>
    <row r="18" spans="1:7" x14ac:dyDescent="0.25">
      <c r="A18" s="4"/>
      <c r="B18" s="4"/>
      <c r="C18" s="4" t="s">
        <v>64</v>
      </c>
      <c r="D18" s="69">
        <f>Worksheet!D18</f>
        <v>0</v>
      </c>
      <c r="E18" s="70" t="b">
        <f>IF(D18="yes",F18,IF(D18="no",0,IF(D18="NA",0)))</f>
        <v>0</v>
      </c>
      <c r="F18" s="70">
        <v>0</v>
      </c>
      <c r="G18" s="1"/>
    </row>
    <row r="19" spans="1:7" x14ac:dyDescent="0.25">
      <c r="A19" s="4"/>
      <c r="B19" s="4"/>
      <c r="C19" s="4" t="s">
        <v>65</v>
      </c>
      <c r="D19" s="69">
        <f>Worksheet!D19</f>
        <v>0</v>
      </c>
      <c r="E19" s="70" t="b">
        <f>IF(D19="yes",F19,IF(D19="no",0))</f>
        <v>0</v>
      </c>
      <c r="F19" s="70">
        <v>1</v>
      </c>
      <c r="G19" s="1"/>
    </row>
    <row r="20" spans="1:7" x14ac:dyDescent="0.25">
      <c r="A20" s="4"/>
      <c r="B20" s="4"/>
      <c r="C20" s="4" t="s">
        <v>66</v>
      </c>
      <c r="D20" s="69">
        <f>Worksheet!D20</f>
        <v>0</v>
      </c>
      <c r="E20" s="70" t="b">
        <f>IF(D20="yes",F20,IF(D20="no",0))</f>
        <v>0</v>
      </c>
      <c r="F20" s="70">
        <v>0</v>
      </c>
      <c r="G20" s="1"/>
    </row>
    <row r="21" spans="1:7" x14ac:dyDescent="0.25">
      <c r="A21" s="4"/>
      <c r="B21" s="4"/>
      <c r="C21" s="4"/>
      <c r="D21" s="69"/>
      <c r="E21" s="70"/>
      <c r="F21" s="70"/>
      <c r="G21" s="1"/>
    </row>
    <row r="22" spans="1:7" x14ac:dyDescent="0.25">
      <c r="A22" s="4" t="s">
        <v>42</v>
      </c>
      <c r="B22" s="4" t="s">
        <v>67</v>
      </c>
      <c r="C22" s="4" t="s">
        <v>68</v>
      </c>
      <c r="D22" s="69">
        <f>Worksheet!D22</f>
        <v>0</v>
      </c>
      <c r="E22" s="70" t="b">
        <f>IF(D22="All",F22,IF(D22="Almost All",0.75,IF(D22="most",0.5,IF(D22="some",0.25,IF(D22="few",0.1,IF(D22="none",0,IF(D22="NA",0)))))))</f>
        <v>0</v>
      </c>
      <c r="F22" s="70">
        <v>1</v>
      </c>
      <c r="G22" s="1"/>
    </row>
    <row r="23" spans="1:7" x14ac:dyDescent="0.25">
      <c r="A23" s="4"/>
      <c r="B23" s="4"/>
      <c r="C23" s="4" t="s">
        <v>217</v>
      </c>
      <c r="D23" s="69">
        <f>Worksheet!D23</f>
        <v>0</v>
      </c>
      <c r="E23" s="70" t="b">
        <f>IF(D23="yes",F23,IF(D23="no",0))</f>
        <v>0</v>
      </c>
      <c r="F23" s="70">
        <v>1</v>
      </c>
      <c r="G23" s="1"/>
    </row>
    <row r="24" spans="1:7" x14ac:dyDescent="0.25">
      <c r="C24" s="53" t="s">
        <v>219</v>
      </c>
      <c r="D24" s="71">
        <f>Worksheet!D24</f>
        <v>0</v>
      </c>
      <c r="E24" s="72" t="b">
        <f>IF(D24="Yes",0,IF(D24="No",0))</f>
        <v>0</v>
      </c>
      <c r="F24" s="73">
        <v>0</v>
      </c>
    </row>
    <row r="25" spans="1:7" x14ac:dyDescent="0.25">
      <c r="A25" s="4"/>
      <c r="B25" s="4"/>
      <c r="C25" s="4" t="s">
        <v>69</v>
      </c>
      <c r="D25" s="69">
        <f>Worksheet!D25</f>
        <v>0</v>
      </c>
      <c r="E25" s="70" t="b">
        <f>IF(D25="All",F25,IF(D25="Almost All",0.75,IF(D25="most",0.5,IF(D25="some",0.25,IF(D25="few",0.1,IF(D25="none",0,IF(D25="NA",0)))))))</f>
        <v>0</v>
      </c>
      <c r="F25" s="70">
        <v>1</v>
      </c>
      <c r="G25" s="1"/>
    </row>
    <row r="26" spans="1:7" x14ac:dyDescent="0.25">
      <c r="A26" s="4"/>
      <c r="B26" s="4"/>
      <c r="C26" s="4"/>
      <c r="D26" s="69"/>
      <c r="E26" s="70"/>
      <c r="F26" s="70"/>
      <c r="G26" s="1"/>
    </row>
    <row r="27" spans="1:7" x14ac:dyDescent="0.25">
      <c r="A27" s="4" t="s">
        <v>43</v>
      </c>
      <c r="B27" s="4" t="s">
        <v>70</v>
      </c>
      <c r="C27" s="4" t="s">
        <v>71</v>
      </c>
      <c r="D27" s="69">
        <f>Worksheet!D27</f>
        <v>0</v>
      </c>
      <c r="E27" s="70" t="b">
        <f>IF(D27="yes",F27,IF(D27="no",0,IF(D27="NA",0)))</f>
        <v>0</v>
      </c>
      <c r="F27" s="70">
        <v>1</v>
      </c>
      <c r="G27" s="1"/>
    </row>
    <row r="28" spans="1:7" x14ac:dyDescent="0.25">
      <c r="A28" s="4"/>
      <c r="B28" s="4"/>
      <c r="C28" s="4" t="s">
        <v>72</v>
      </c>
      <c r="D28" s="69">
        <f>Worksheet!D28</f>
        <v>0</v>
      </c>
      <c r="E28" s="70" t="b">
        <f>IF(D28="yes",F28,IF(D28="no",0,IF(D28="NA",0)))</f>
        <v>0</v>
      </c>
      <c r="F28" s="70">
        <v>1</v>
      </c>
      <c r="G28" s="1"/>
    </row>
    <row r="29" spans="1:7" x14ac:dyDescent="0.25">
      <c r="A29" s="4"/>
      <c r="B29" s="4"/>
      <c r="C29" s="4"/>
      <c r="D29" s="69"/>
      <c r="E29" s="70"/>
      <c r="F29" s="70"/>
      <c r="G29" s="1"/>
    </row>
    <row r="30" spans="1:7" x14ac:dyDescent="0.25">
      <c r="A30" s="4" t="s">
        <v>44</v>
      </c>
      <c r="B30" s="4" t="s">
        <v>73</v>
      </c>
      <c r="C30" s="4" t="s">
        <v>74</v>
      </c>
      <c r="D30" s="69">
        <f>Worksheet!D30</f>
        <v>0</v>
      </c>
      <c r="E30" s="70" t="b">
        <f>IF(D30="yes",F30,IF(D30="no",0,IF(D30="NA",0)))</f>
        <v>0</v>
      </c>
      <c r="F30" s="70">
        <v>1</v>
      </c>
      <c r="G30" s="1"/>
    </row>
    <row r="31" spans="1:7" x14ac:dyDescent="0.25">
      <c r="A31" s="4"/>
      <c r="B31" s="4"/>
      <c r="C31" s="4"/>
      <c r="D31" s="69"/>
      <c r="E31" s="70"/>
      <c r="F31" s="70"/>
      <c r="G31" s="1"/>
    </row>
    <row r="32" spans="1:7" x14ac:dyDescent="0.25">
      <c r="A32" s="4" t="s">
        <v>45</v>
      </c>
      <c r="B32" s="4" t="s">
        <v>75</v>
      </c>
      <c r="C32" s="4" t="s">
        <v>76</v>
      </c>
      <c r="D32" s="69">
        <f>Worksheet!D32</f>
        <v>0</v>
      </c>
      <c r="E32" s="70" t="b">
        <f>IF(D32="yes",F32,IF(D32="no",0,IF(D32="NA",0)))</f>
        <v>0</v>
      </c>
      <c r="F32" s="70">
        <v>1</v>
      </c>
      <c r="G32" s="1"/>
    </row>
    <row r="33" spans="1:7" x14ac:dyDescent="0.25">
      <c r="A33" s="4"/>
      <c r="B33" s="4"/>
      <c r="C33" s="4"/>
      <c r="D33" s="69"/>
      <c r="E33" s="70"/>
      <c r="F33" s="70"/>
      <c r="G33" s="1"/>
    </row>
    <row r="34" spans="1:7" x14ac:dyDescent="0.25">
      <c r="A34" s="4" t="s">
        <v>46</v>
      </c>
      <c r="B34" s="4" t="s">
        <v>77</v>
      </c>
      <c r="C34" s="4" t="s">
        <v>78</v>
      </c>
      <c r="D34" s="69">
        <f>Worksheet!D34</f>
        <v>0</v>
      </c>
      <c r="E34" s="70" t="b">
        <f>IF(D34="yes",F34,IF(D34="no",0,IF(D34="NA",0)))</f>
        <v>0</v>
      </c>
      <c r="F34" s="70">
        <v>1</v>
      </c>
      <c r="G34" s="1"/>
    </row>
    <row r="35" spans="1:7" x14ac:dyDescent="0.25">
      <c r="A35" s="4"/>
      <c r="B35" s="4"/>
      <c r="C35" s="4" t="s">
        <v>79</v>
      </c>
      <c r="D35" s="69">
        <f>Worksheet!D35</f>
        <v>0</v>
      </c>
      <c r="E35" s="70" t="b">
        <f>IF(D35="yes",F35,IF(D35="no",0,IF(D35="NA",0)))</f>
        <v>0</v>
      </c>
      <c r="F35" s="70">
        <v>0</v>
      </c>
      <c r="G35" s="1"/>
    </row>
    <row r="36" spans="1:7" x14ac:dyDescent="0.25">
      <c r="A36" s="4"/>
      <c r="B36" s="4"/>
      <c r="C36" s="4"/>
      <c r="D36" s="69"/>
      <c r="E36" s="70"/>
      <c r="F36" s="70"/>
      <c r="G36" s="1"/>
    </row>
    <row r="37" spans="1:7" x14ac:dyDescent="0.25">
      <c r="A37" s="4" t="s">
        <v>47</v>
      </c>
      <c r="B37" s="4" t="s">
        <v>80</v>
      </c>
      <c r="C37" s="4" t="s">
        <v>81</v>
      </c>
      <c r="D37" s="69">
        <f>Worksheet!D37</f>
        <v>0</v>
      </c>
      <c r="E37" s="70" t="b">
        <f>IF(D37="yes",F37,IF(D37="no",0,IF(D37="NA",0)))</f>
        <v>0</v>
      </c>
      <c r="F37" s="70">
        <v>1</v>
      </c>
      <c r="G37" s="1"/>
    </row>
    <row r="38" spans="1:7" x14ac:dyDescent="0.25">
      <c r="A38" s="4"/>
      <c r="B38" s="4"/>
      <c r="C38" s="4"/>
      <c r="D38" s="69"/>
      <c r="E38" s="70"/>
      <c r="F38" s="70"/>
      <c r="G38" s="1"/>
    </row>
    <row r="39" spans="1:7" x14ac:dyDescent="0.25">
      <c r="A39" s="4" t="s">
        <v>82</v>
      </c>
      <c r="B39" s="4" t="s">
        <v>83</v>
      </c>
      <c r="C39" s="4" t="s">
        <v>90</v>
      </c>
      <c r="D39" s="69">
        <f>Worksheet!D39</f>
        <v>0</v>
      </c>
      <c r="E39" s="70" t="b">
        <f>IF(D39="yes",F39,IF(D39="no",0,IF(D39="NA",0)))</f>
        <v>0</v>
      </c>
      <c r="F39" s="70">
        <v>1</v>
      </c>
      <c r="G39" s="1"/>
    </row>
    <row r="40" spans="1:7" x14ac:dyDescent="0.25">
      <c r="A40" s="4"/>
      <c r="B40" s="4"/>
      <c r="C40" s="4" t="s">
        <v>84</v>
      </c>
      <c r="D40" s="69">
        <f>Worksheet!D40</f>
        <v>0</v>
      </c>
      <c r="E40" s="70" t="b">
        <f t="shared" ref="E40:E44" si="1">IF(D40="yes",F40,IF(D40="no",0,IF(D40="NA",0)))</f>
        <v>0</v>
      </c>
      <c r="F40" s="70">
        <v>1</v>
      </c>
      <c r="G40" s="1"/>
    </row>
    <row r="41" spans="1:7" x14ac:dyDescent="0.25">
      <c r="A41" s="4"/>
      <c r="B41" s="4"/>
      <c r="C41" s="4" t="s">
        <v>85</v>
      </c>
      <c r="D41" s="69">
        <f>Worksheet!D41</f>
        <v>0</v>
      </c>
      <c r="E41" s="70" t="b">
        <f t="shared" si="1"/>
        <v>0</v>
      </c>
      <c r="F41" s="70">
        <v>1</v>
      </c>
      <c r="G41" s="1"/>
    </row>
    <row r="42" spans="1:7" x14ac:dyDescent="0.25">
      <c r="A42" s="4"/>
      <c r="B42" s="4"/>
      <c r="C42" s="4" t="s">
        <v>86</v>
      </c>
      <c r="D42" s="69">
        <f>Worksheet!D42</f>
        <v>0</v>
      </c>
      <c r="E42" s="70" t="b">
        <f t="shared" si="1"/>
        <v>0</v>
      </c>
      <c r="F42" s="70">
        <v>1</v>
      </c>
      <c r="G42" s="1"/>
    </row>
    <row r="43" spans="1:7" x14ac:dyDescent="0.25">
      <c r="A43" s="4"/>
      <c r="B43" s="4"/>
      <c r="C43" s="4" t="s">
        <v>87</v>
      </c>
      <c r="D43" s="69">
        <f>Worksheet!D43</f>
        <v>0</v>
      </c>
      <c r="E43" s="70" t="b">
        <f t="shared" si="1"/>
        <v>0</v>
      </c>
      <c r="F43" s="70">
        <v>1</v>
      </c>
      <c r="G43" s="1"/>
    </row>
    <row r="44" spans="1:7" x14ac:dyDescent="0.25">
      <c r="A44" s="4"/>
      <c r="B44" s="4"/>
      <c r="C44" s="4" t="s">
        <v>88</v>
      </c>
      <c r="D44" s="69">
        <f>Worksheet!D44</f>
        <v>0</v>
      </c>
      <c r="E44" s="70" t="b">
        <f t="shared" si="1"/>
        <v>0</v>
      </c>
      <c r="F44" s="70">
        <v>1</v>
      </c>
      <c r="G44" s="1"/>
    </row>
    <row r="45" spans="1:7" x14ac:dyDescent="0.25">
      <c r="A45" s="1"/>
      <c r="B45" s="1"/>
      <c r="C45" s="4" t="s">
        <v>222</v>
      </c>
      <c r="D45" s="14">
        <f>Worksheet!D46</f>
        <v>0</v>
      </c>
      <c r="E45" s="70" t="b">
        <f>IF(D45="yes",F45,IF(D45="no",0,IF(D45="NA",0)))</f>
        <v>0</v>
      </c>
      <c r="F45" s="70">
        <v>1</v>
      </c>
      <c r="G45" s="1"/>
    </row>
    <row r="46" spans="1:7" x14ac:dyDescent="0.25">
      <c r="A46" s="1"/>
      <c r="B46" s="1"/>
      <c r="C46" s="4" t="s">
        <v>223</v>
      </c>
      <c r="D46" s="14">
        <f>Worksheet!D47</f>
        <v>0</v>
      </c>
      <c r="E46" s="70" t="b">
        <f>IF(D46="All",F46,IF(D46="Almost All",0.75,IF(D46="most",0.5,IF(D46="some",0.25,IF(D46="few",0.1,IF(D46="none",0,IF(D46="NA",0)))))))</f>
        <v>0</v>
      </c>
      <c r="F46" s="70">
        <v>1</v>
      </c>
      <c r="G46" s="1"/>
    </row>
    <row r="47" spans="1:7" x14ac:dyDescent="0.25">
      <c r="A47" s="4"/>
      <c r="B47" s="4"/>
      <c r="C47" s="4" t="s">
        <v>89</v>
      </c>
      <c r="D47" s="69">
        <f>Worksheet!D45</f>
        <v>0</v>
      </c>
      <c r="E47" s="70" t="b">
        <f>IF(D47="yes",F47,IF(D47="no",0,IF(D47="NA",0)))</f>
        <v>0</v>
      </c>
      <c r="F47" s="70">
        <v>1</v>
      </c>
      <c r="G47" s="1"/>
    </row>
    <row r="48" spans="1:7" x14ac:dyDescent="0.25">
      <c r="A48" s="4"/>
      <c r="B48" s="4"/>
      <c r="C48" s="4" t="s">
        <v>170</v>
      </c>
      <c r="D48" s="69">
        <f>Worksheet!D48</f>
        <v>0</v>
      </c>
      <c r="E48" s="70" t="b">
        <f>IF(D48="yes",F48,IF(D48="no",0,IF(D48="NA",0)))</f>
        <v>0</v>
      </c>
      <c r="F48" s="70">
        <v>0</v>
      </c>
      <c r="G48" s="1"/>
    </row>
    <row r="49" spans="1:7" x14ac:dyDescent="0.25">
      <c r="A49" s="4"/>
      <c r="B49" s="4"/>
      <c r="C49" s="4"/>
      <c r="D49" s="69"/>
      <c r="E49" s="70"/>
      <c r="F49" s="70"/>
      <c r="G49" s="1"/>
    </row>
    <row r="50" spans="1:7" x14ac:dyDescent="0.25">
      <c r="A50" s="4" t="s">
        <v>91</v>
      </c>
      <c r="B50" s="4" t="s">
        <v>92</v>
      </c>
      <c r="C50" s="4" t="s">
        <v>93</v>
      </c>
      <c r="D50" s="69">
        <f>Worksheet!D50</f>
        <v>0</v>
      </c>
      <c r="E50" s="70" t="b">
        <f>IF(D50="yes",F50,IF(D50="no",0,IF(D50="NA",0)))</f>
        <v>0</v>
      </c>
      <c r="F50" s="70">
        <v>0</v>
      </c>
      <c r="G50" s="1"/>
    </row>
    <row r="51" spans="1:7" x14ac:dyDescent="0.25">
      <c r="A51" s="4"/>
      <c r="B51" s="4"/>
      <c r="C51" s="4" t="s">
        <v>94</v>
      </c>
      <c r="D51" s="69">
        <f>Worksheet!D51</f>
        <v>0</v>
      </c>
      <c r="E51" s="70" t="b">
        <f>IF(D51="Three +",F51,IF(D51="Three",F51,IF(D51="Two",F51,IF(D51="One",F51,IF(D51="NA",0)))))</f>
        <v>0</v>
      </c>
      <c r="F51" s="70">
        <v>0</v>
      </c>
      <c r="G51" s="1"/>
    </row>
    <row r="52" spans="1:7" x14ac:dyDescent="0.25">
      <c r="A52" s="4"/>
      <c r="B52" s="4"/>
      <c r="C52" s="4" t="s">
        <v>95</v>
      </c>
      <c r="D52" s="69">
        <f>Worksheet!D52</f>
        <v>0</v>
      </c>
      <c r="E52" s="70" t="b">
        <f>IF(D52="Three +",F52,IF(D52="Three",F52,IF(D52="Two",F52,IF(D52="One",F52,IF(D52="NA",0)))))</f>
        <v>0</v>
      </c>
      <c r="F52" s="70">
        <v>1</v>
      </c>
      <c r="G52" s="1"/>
    </row>
    <row r="53" spans="1:7" x14ac:dyDescent="0.25">
      <c r="A53" s="4"/>
      <c r="B53" s="4"/>
      <c r="C53" s="4"/>
      <c r="D53" s="69"/>
      <c r="E53" s="70"/>
      <c r="F53" s="70"/>
      <c r="G53" s="1"/>
    </row>
    <row r="54" spans="1:7" x14ac:dyDescent="0.25">
      <c r="A54" s="4" t="s">
        <v>96</v>
      </c>
      <c r="B54" s="4" t="s">
        <v>97</v>
      </c>
      <c r="C54" s="4" t="s">
        <v>98</v>
      </c>
      <c r="D54" s="69">
        <f>Worksheet!D54</f>
        <v>0</v>
      </c>
      <c r="E54" s="70" t="b">
        <f t="shared" ref="E54" si="2">IF(D54="yes",F54,IF(D54="no",0,IF(D54="NA",0)))</f>
        <v>0</v>
      </c>
      <c r="F54" s="70">
        <v>1</v>
      </c>
      <c r="G54" s="1"/>
    </row>
    <row r="55" spans="1:7" x14ac:dyDescent="0.25">
      <c r="A55" s="4"/>
      <c r="B55" s="4"/>
      <c r="C55" s="4"/>
      <c r="D55" s="69"/>
      <c r="E55" s="70"/>
      <c r="F55" s="70"/>
      <c r="G55" s="1"/>
    </row>
    <row r="56" spans="1:7" x14ac:dyDescent="0.25">
      <c r="A56" s="4" t="s">
        <v>99</v>
      </c>
      <c r="B56" s="4" t="s">
        <v>100</v>
      </c>
      <c r="C56" s="4" t="s">
        <v>101</v>
      </c>
      <c r="D56" s="69">
        <f>Worksheet!D56</f>
        <v>0</v>
      </c>
      <c r="E56" s="70" t="b">
        <f>IF(D56="All",0,IF(D56="Almost All",0.1,IF(D56="most",0.25,IF(D56="some",0.5,IF(D56="few",0.75,IF(D56="none",F56,IF(D56="NA",0)))))))</f>
        <v>0</v>
      </c>
      <c r="F56" s="70">
        <v>1</v>
      </c>
      <c r="G56" s="1"/>
    </row>
    <row r="57" spans="1:7" x14ac:dyDescent="0.25">
      <c r="A57" s="4"/>
      <c r="B57" s="4"/>
      <c r="C57" s="4"/>
      <c r="D57" s="69"/>
      <c r="E57" s="70"/>
      <c r="F57" s="70"/>
      <c r="G57" s="1"/>
    </row>
    <row r="58" spans="1:7" x14ac:dyDescent="0.25">
      <c r="A58" s="4" t="s">
        <v>102</v>
      </c>
      <c r="B58" s="4" t="s">
        <v>103</v>
      </c>
      <c r="C58" s="4" t="s">
        <v>104</v>
      </c>
      <c r="D58" s="69">
        <f>Worksheet!D58</f>
        <v>0</v>
      </c>
      <c r="E58" s="70" t="b">
        <f>IF(D58="All",F58,IF(D58="Almost All",0.75,IF(D58="most",0.5,IF(D58="some",0.25,IF(D58="few",0.1,IF(D58="none",0,IF(D58="NA",0)))))))</f>
        <v>0</v>
      </c>
      <c r="F58" s="70">
        <v>1</v>
      </c>
      <c r="G58" s="1"/>
    </row>
    <row r="59" spans="1:7" x14ac:dyDescent="0.25">
      <c r="A59" s="4"/>
      <c r="B59" s="4"/>
      <c r="C59" s="4"/>
      <c r="D59" s="69"/>
      <c r="E59" s="70"/>
      <c r="F59" s="70"/>
      <c r="G59" s="1"/>
    </row>
    <row r="60" spans="1:7" x14ac:dyDescent="0.25">
      <c r="A60" s="4" t="s">
        <v>105</v>
      </c>
      <c r="B60" s="4" t="s">
        <v>106</v>
      </c>
      <c r="C60" s="4" t="s">
        <v>107</v>
      </c>
      <c r="D60" s="69">
        <f>Worksheet!D60</f>
        <v>0</v>
      </c>
      <c r="E60" s="70">
        <v>0</v>
      </c>
      <c r="F60" s="70">
        <v>0</v>
      </c>
      <c r="G60" s="1"/>
    </row>
    <row r="61" spans="1:7" x14ac:dyDescent="0.25">
      <c r="A61" s="4"/>
      <c r="B61" s="4"/>
      <c r="C61" s="4" t="s">
        <v>108</v>
      </c>
      <c r="D61" s="69">
        <f>Worksheet!D61</f>
        <v>0</v>
      </c>
      <c r="E61" s="70" t="e">
        <f>D61/D60</f>
        <v>#DIV/0!</v>
      </c>
      <c r="F61" s="70">
        <v>1</v>
      </c>
      <c r="G61" s="1"/>
    </row>
    <row r="62" spans="1:7" x14ac:dyDescent="0.25">
      <c r="A62" s="4"/>
      <c r="B62" s="4"/>
      <c r="C62" s="4"/>
      <c r="D62" s="69"/>
      <c r="E62" s="70"/>
      <c r="F62" s="70"/>
      <c r="G62" s="1"/>
    </row>
    <row r="63" spans="1:7" x14ac:dyDescent="0.25">
      <c r="A63" s="4" t="s">
        <v>109</v>
      </c>
      <c r="B63" s="4" t="s">
        <v>110</v>
      </c>
      <c r="C63" s="4" t="s">
        <v>221</v>
      </c>
      <c r="D63" s="69">
        <f>Worksheet!D63</f>
        <v>0</v>
      </c>
      <c r="E63" s="70" t="b">
        <f>IF(D63="All",F63,IF(D63="Almost All",0.75,IF(D63="most",0.5,IF(D63="some",0.25,IF(D63="few",0.1,IF(D63="none",0,IF(D63="NA",0)))))))</f>
        <v>0</v>
      </c>
      <c r="F63" s="70">
        <v>1</v>
      </c>
      <c r="G63" s="1"/>
    </row>
    <row r="64" spans="1:7" x14ac:dyDescent="0.25">
      <c r="A64" s="4"/>
      <c r="B64" s="4"/>
      <c r="C64" s="4"/>
      <c r="D64" s="69"/>
      <c r="E64" s="70"/>
      <c r="F64" s="70"/>
      <c r="G64" s="1"/>
    </row>
    <row r="65" spans="1:7" x14ac:dyDescent="0.25">
      <c r="A65" s="4" t="s">
        <v>220</v>
      </c>
      <c r="B65" s="4" t="s">
        <v>111</v>
      </c>
      <c r="C65" s="4" t="s">
        <v>184</v>
      </c>
      <c r="D65" s="69">
        <f>Worksheet!D65</f>
        <v>0</v>
      </c>
      <c r="E65" s="70">
        <v>0</v>
      </c>
      <c r="F65" s="70">
        <v>0</v>
      </c>
      <c r="G65" s="1"/>
    </row>
    <row r="66" spans="1:7" x14ac:dyDescent="0.25">
      <c r="A66" s="4"/>
      <c r="B66" s="4"/>
      <c r="C66" s="4" t="s">
        <v>112</v>
      </c>
      <c r="D66" s="69">
        <f>Worksheet!D66</f>
        <v>0</v>
      </c>
      <c r="E66" s="70" t="b">
        <f>IF(D66="All",F66,IF(D66="Almost All",0.75,IF(D66="most",0.5,IF(D66="some",0.25,IF(D66="few",0.1,IF(D66="none",0,IF(D66="NA",0)))))))</f>
        <v>0</v>
      </c>
      <c r="F66" s="70">
        <v>1</v>
      </c>
      <c r="G66" s="1"/>
    </row>
    <row r="67" spans="1:7" x14ac:dyDescent="0.25">
      <c r="A67" s="4"/>
      <c r="B67" s="4"/>
      <c r="C67" s="4" t="s">
        <v>114</v>
      </c>
      <c r="D67" s="69">
        <f>Worksheet!D67</f>
        <v>0</v>
      </c>
      <c r="E67" s="70" t="b">
        <f>IF(D67="All",F67,IF(D67="Almost All",0.75,IF(D67="most",0.5,IF(D67="some",0.25,IF(D67="few",0.1,IF(D67="none",0,IF(D67="NA",0)))))))</f>
        <v>0</v>
      </c>
      <c r="F67" s="70">
        <v>1</v>
      </c>
      <c r="G67" s="1"/>
    </row>
    <row r="68" spans="1:7" x14ac:dyDescent="0.25">
      <c r="A68" s="4"/>
      <c r="B68" s="4"/>
      <c r="C68" s="4"/>
      <c r="D68" s="69"/>
      <c r="E68" s="70"/>
      <c r="F68" s="70"/>
      <c r="G68" s="1"/>
    </row>
    <row r="69" spans="1:7" x14ac:dyDescent="0.25">
      <c r="A69" s="4" t="s">
        <v>113</v>
      </c>
      <c r="B69" s="4" t="s">
        <v>115</v>
      </c>
      <c r="C69" s="4" t="s">
        <v>116</v>
      </c>
      <c r="D69" s="69">
        <f>Worksheet!D69</f>
        <v>0</v>
      </c>
      <c r="E69" s="70" t="b">
        <f>IF(D69="All the Time",F69,IF('Point Calculation'!D69="Sometimes",0.5,IF('Point Calculation'!D69="Not Often",0,IF('Point Calculation'!D69="Never",0,IF(D69="NA",0)))))</f>
        <v>0</v>
      </c>
      <c r="F69" s="70">
        <v>1</v>
      </c>
      <c r="G69" s="1"/>
    </row>
    <row r="70" spans="1:7" x14ac:dyDescent="0.25">
      <c r="A70" s="4"/>
      <c r="B70" s="4"/>
      <c r="C70" s="4"/>
      <c r="D70" s="69"/>
      <c r="E70" s="70"/>
      <c r="F70" s="70"/>
      <c r="G70" s="1"/>
    </row>
    <row r="71" spans="1:7" x14ac:dyDescent="0.25">
      <c r="A71" s="4" t="s">
        <v>117</v>
      </c>
      <c r="B71" s="4" t="s">
        <v>118</v>
      </c>
      <c r="C71" s="4" t="s">
        <v>119</v>
      </c>
      <c r="D71" s="69">
        <f>Worksheet!D71</f>
        <v>0</v>
      </c>
      <c r="E71" s="70">
        <v>0</v>
      </c>
      <c r="F71" s="70">
        <v>0</v>
      </c>
      <c r="G71" s="1"/>
    </row>
    <row r="72" spans="1:7" x14ac:dyDescent="0.25">
      <c r="A72" s="4"/>
      <c r="B72" s="4"/>
      <c r="C72" s="4" t="s">
        <v>120</v>
      </c>
      <c r="D72" s="69">
        <f>Worksheet!D72</f>
        <v>0</v>
      </c>
      <c r="E72" s="70" t="e">
        <f>D72/D71</f>
        <v>#DIV/0!</v>
      </c>
      <c r="F72" s="70">
        <v>1</v>
      </c>
      <c r="G72" s="1"/>
    </row>
    <row r="73" spans="1:7" x14ac:dyDescent="0.25">
      <c r="A73" s="4"/>
      <c r="B73" s="4"/>
      <c r="C73" s="4"/>
      <c r="D73" s="69"/>
      <c r="E73" s="70"/>
      <c r="F73" s="70"/>
      <c r="G73" s="1"/>
    </row>
    <row r="74" spans="1:7" x14ac:dyDescent="0.25">
      <c r="A74" s="4" t="s">
        <v>121</v>
      </c>
      <c r="B74" s="4" t="s">
        <v>122</v>
      </c>
      <c r="C74" s="10" t="s">
        <v>123</v>
      </c>
      <c r="D74" s="69">
        <f>Worksheet!D74</f>
        <v>0</v>
      </c>
      <c r="E74" s="70" t="b">
        <f>IF(D74="All",F74,IF(D74="Almost All",0.75,IF(D74="most",0.5,IF(D74="some",0.25,IF(D74="few",0.1,IF(D74="none",0,IF(D74="NA",0)))))))</f>
        <v>0</v>
      </c>
      <c r="F74" s="70">
        <v>1</v>
      </c>
      <c r="G74" s="1"/>
    </row>
    <row r="75" spans="1:7" x14ac:dyDescent="0.25">
      <c r="A75" s="4"/>
      <c r="B75" s="4"/>
      <c r="C75" s="4"/>
      <c r="D75" s="69"/>
      <c r="E75" s="70"/>
      <c r="F75" s="70"/>
      <c r="G75" s="1"/>
    </row>
    <row r="76" spans="1:7" x14ac:dyDescent="0.25">
      <c r="A76" s="4" t="s">
        <v>124</v>
      </c>
      <c r="B76" s="4" t="s">
        <v>125</v>
      </c>
      <c r="C76" s="4" t="s">
        <v>126</v>
      </c>
      <c r="D76" s="69">
        <f>Worksheet!D76</f>
        <v>0</v>
      </c>
      <c r="E76" s="70" t="b">
        <f>IF(D76="All",F76,IF(D76="Almost All",0.75,IF(D76="most",0.5,IF(D76="some",0.25,IF(D76="few",0.1,IF(D76="none",0,IF(D76="NA",0)))))))</f>
        <v>0</v>
      </c>
      <c r="F76" s="70">
        <v>1</v>
      </c>
      <c r="G76" s="1"/>
    </row>
    <row r="77" spans="1:7" x14ac:dyDescent="0.25">
      <c r="A77" s="4"/>
      <c r="B77" s="4"/>
      <c r="C77" s="4"/>
      <c r="D77" s="69"/>
      <c r="E77" s="70"/>
      <c r="F77" s="70"/>
      <c r="G77" s="1"/>
    </row>
    <row r="78" spans="1:7" x14ac:dyDescent="0.25">
      <c r="A78" s="4" t="s">
        <v>127</v>
      </c>
      <c r="B78" s="4" t="s">
        <v>128</v>
      </c>
      <c r="C78" s="4" t="s">
        <v>129</v>
      </c>
      <c r="D78" s="69">
        <f>Worksheet!D78</f>
        <v>0</v>
      </c>
      <c r="E78" s="70" t="b">
        <f>IF(D78="All",0,IF(D78="Almost All",0.1,IF(D78="most",0.25,IF(D78="some",0.5,IF(D78="few",0.75,IF(D78="none",F78,IF(D78="NA",0)))))))</f>
        <v>0</v>
      </c>
      <c r="F78" s="70">
        <v>1</v>
      </c>
      <c r="G78" s="1"/>
    </row>
    <row r="79" spans="1:7" x14ac:dyDescent="0.25">
      <c r="A79" s="4"/>
      <c r="B79" s="4"/>
      <c r="C79" s="4"/>
      <c r="D79" s="69"/>
      <c r="E79" s="70"/>
      <c r="F79" s="70"/>
      <c r="G79" s="1"/>
    </row>
    <row r="80" spans="1:7" x14ac:dyDescent="0.25">
      <c r="A80" s="4" t="s">
        <v>130</v>
      </c>
      <c r="B80" s="4" t="s">
        <v>131</v>
      </c>
      <c r="C80" s="4" t="s">
        <v>132</v>
      </c>
      <c r="D80" s="69">
        <f>Worksheet!D80</f>
        <v>0</v>
      </c>
      <c r="E80" s="70" t="b">
        <f>IF(D80="All",0,IF(D80="Almost All",0.1,IF(D80="most",0.25,IF(D80="some",0.5,IF(D80="few",0.75,IF(D80="none",F80,IF(D80="NA",0)))))))</f>
        <v>0</v>
      </c>
      <c r="F80" s="70">
        <v>1</v>
      </c>
      <c r="G80" s="1"/>
    </row>
    <row r="81" spans="1:7" x14ac:dyDescent="0.25">
      <c r="A81" s="4"/>
      <c r="B81" s="4"/>
      <c r="C81" s="4"/>
      <c r="D81" s="69"/>
      <c r="E81" s="70"/>
      <c r="F81" s="70"/>
      <c r="G81" s="1"/>
    </row>
    <row r="82" spans="1:7" x14ac:dyDescent="0.25">
      <c r="A82" s="4" t="s">
        <v>133</v>
      </c>
      <c r="B82" s="4" t="s">
        <v>134</v>
      </c>
      <c r="C82" s="4" t="s">
        <v>135</v>
      </c>
      <c r="D82" s="69">
        <f>Worksheet!D82</f>
        <v>0</v>
      </c>
      <c r="E82" s="70" t="b">
        <f>IF(D82="All",F82,IF(D82="Almost All",0.75,IF(D82="most",0.5,IF(D82="some",0.25,IF(D82="few",0.1,IF(D82="none",0,IF(D82="NA",0)))))))</f>
        <v>0</v>
      </c>
      <c r="F82" s="70">
        <v>1</v>
      </c>
      <c r="G82" s="1"/>
    </row>
    <row r="83" spans="1:7" x14ac:dyDescent="0.25">
      <c r="A83" s="4"/>
      <c r="B83" s="4"/>
      <c r="C83" s="4" t="s">
        <v>136</v>
      </c>
      <c r="D83" s="69">
        <f>Worksheet!D83</f>
        <v>0</v>
      </c>
      <c r="E83" s="70">
        <v>0</v>
      </c>
      <c r="F83" s="70">
        <v>0</v>
      </c>
      <c r="G83" s="1"/>
    </row>
    <row r="84" spans="1:7" x14ac:dyDescent="0.25">
      <c r="A84" s="4"/>
      <c r="B84" s="4"/>
      <c r="C84" s="4" t="s">
        <v>137</v>
      </c>
      <c r="D84" s="69">
        <f>Worksheet!D84</f>
        <v>0</v>
      </c>
      <c r="E84" s="70" t="e">
        <f>D84/D83</f>
        <v>#DIV/0!</v>
      </c>
      <c r="F84" s="70">
        <v>1</v>
      </c>
      <c r="G84" s="1"/>
    </row>
    <row r="85" spans="1:7" x14ac:dyDescent="0.25">
      <c r="A85" s="4"/>
      <c r="B85" s="4"/>
      <c r="C85" s="4"/>
      <c r="D85" s="69"/>
      <c r="E85" s="70"/>
      <c r="F85" s="70"/>
      <c r="G85" s="1"/>
    </row>
    <row r="86" spans="1:7" x14ac:dyDescent="0.25">
      <c r="A86" s="4" t="s">
        <v>138</v>
      </c>
      <c r="B86" s="4" t="s">
        <v>139</v>
      </c>
      <c r="C86" s="4" t="s">
        <v>198</v>
      </c>
      <c r="D86" s="69">
        <f>Worksheet!D86</f>
        <v>0</v>
      </c>
      <c r="E86" s="70">
        <v>0</v>
      </c>
      <c r="F86" s="70">
        <v>0</v>
      </c>
      <c r="G86" s="1"/>
    </row>
    <row r="87" spans="1:7" x14ac:dyDescent="0.25">
      <c r="A87" s="4"/>
      <c r="B87" s="4"/>
      <c r="C87" s="4" t="s">
        <v>199</v>
      </c>
      <c r="D87" s="69">
        <f>Worksheet!D87</f>
        <v>0</v>
      </c>
      <c r="E87" s="70" t="b">
        <f>IF(D87="All",F87,IF(D87="Almost All",0.75,IF(D87="most",0.5,IF(D87="some",0.25,IF(D87="few",0.1,IF(D87="none",0,IF(D87="NA",0)))))))</f>
        <v>0</v>
      </c>
      <c r="F87" s="70">
        <v>1</v>
      </c>
      <c r="G87" s="1"/>
    </row>
    <row r="88" spans="1:7" x14ac:dyDescent="0.25">
      <c r="A88" s="4"/>
      <c r="B88" s="4"/>
      <c r="C88" s="4"/>
      <c r="D88" s="69"/>
      <c r="E88" s="70"/>
      <c r="F88" s="70"/>
      <c r="G88" s="1"/>
    </row>
    <row r="89" spans="1:7" x14ac:dyDescent="0.25">
      <c r="A89" s="4" t="s">
        <v>140</v>
      </c>
      <c r="B89" s="4" t="s">
        <v>141</v>
      </c>
      <c r="C89" s="4" t="s">
        <v>142</v>
      </c>
      <c r="D89" s="69">
        <f>Worksheet!D89</f>
        <v>0</v>
      </c>
      <c r="E89" s="70" t="b">
        <f t="shared" ref="E89" si="3">IF(D89="yes",F89,IF(D89="no",0,IF(D89="NA",0)))</f>
        <v>0</v>
      </c>
      <c r="F89" s="70">
        <v>1</v>
      </c>
      <c r="G89" s="1"/>
    </row>
    <row r="90" spans="1:7" x14ac:dyDescent="0.25">
      <c r="A90" s="4"/>
      <c r="B90" s="4"/>
      <c r="C90" s="4"/>
      <c r="D90" s="69"/>
      <c r="E90" s="70"/>
      <c r="F90" s="70"/>
      <c r="G90" s="1"/>
    </row>
    <row r="91" spans="1:7" x14ac:dyDescent="0.25">
      <c r="A91" s="4" t="s">
        <v>143</v>
      </c>
      <c r="B91" s="4" t="s">
        <v>144</v>
      </c>
      <c r="C91" s="4" t="s">
        <v>145</v>
      </c>
      <c r="D91" s="69">
        <f>Worksheet!D91</f>
        <v>0</v>
      </c>
      <c r="E91" s="70" t="b">
        <f t="shared" ref="E91" si="4">IF(D91="yes",F91,IF(D91="no",0,IF(D91="NA",0)))</f>
        <v>0</v>
      </c>
      <c r="F91" s="70">
        <v>1</v>
      </c>
      <c r="G91" s="1"/>
    </row>
    <row r="92" spans="1:7" x14ac:dyDescent="0.25">
      <c r="A92" s="4"/>
      <c r="B92" s="4"/>
      <c r="C92" s="4"/>
      <c r="D92" s="69"/>
      <c r="E92" s="70"/>
      <c r="F92" s="70"/>
      <c r="G92" s="1"/>
    </row>
    <row r="93" spans="1:7" x14ac:dyDescent="0.25">
      <c r="A93" s="4" t="s">
        <v>169</v>
      </c>
      <c r="B93" s="4" t="s">
        <v>146</v>
      </c>
      <c r="C93" s="4" t="s">
        <v>147</v>
      </c>
      <c r="D93" s="69">
        <f>Worksheet!D93</f>
        <v>0</v>
      </c>
      <c r="E93" s="70">
        <v>0</v>
      </c>
      <c r="F93" s="70">
        <v>0</v>
      </c>
      <c r="G93" s="1"/>
    </row>
    <row r="94" spans="1:7" x14ac:dyDescent="0.25">
      <c r="A94" s="4"/>
      <c r="B94" s="4"/>
      <c r="C94" s="4" t="s">
        <v>168</v>
      </c>
      <c r="D94" s="69">
        <f>Worksheet!D94</f>
        <v>0</v>
      </c>
      <c r="E94" s="70" t="e">
        <f>D94/D93</f>
        <v>#DIV/0!</v>
      </c>
      <c r="F94" s="70">
        <v>1</v>
      </c>
      <c r="G94" s="1"/>
    </row>
    <row r="95" spans="1:7" x14ac:dyDescent="0.25">
      <c r="A95" s="4"/>
      <c r="B95" s="4"/>
      <c r="C95" s="4"/>
      <c r="D95" s="69"/>
      <c r="E95" s="70"/>
      <c r="F95" s="70"/>
      <c r="G95" s="1"/>
    </row>
    <row r="96" spans="1:7" x14ac:dyDescent="0.25">
      <c r="A96" s="4" t="s">
        <v>148</v>
      </c>
      <c r="B96" s="4" t="s">
        <v>149</v>
      </c>
      <c r="C96" s="4" t="s">
        <v>150</v>
      </c>
      <c r="D96" s="69">
        <f>Worksheet!D96</f>
        <v>0</v>
      </c>
      <c r="E96" s="70">
        <v>0</v>
      </c>
      <c r="F96" s="70">
        <v>0</v>
      </c>
      <c r="G96" s="1"/>
    </row>
    <row r="97" spans="1:7" x14ac:dyDescent="0.25">
      <c r="A97" s="4"/>
      <c r="B97" s="4"/>
      <c r="C97" s="4" t="s">
        <v>151</v>
      </c>
      <c r="D97" s="69">
        <f>Worksheet!D97</f>
        <v>0</v>
      </c>
      <c r="E97" s="70" t="e">
        <f>D97/D96</f>
        <v>#DIV/0!</v>
      </c>
      <c r="F97" s="70">
        <v>1</v>
      </c>
      <c r="G97" s="1"/>
    </row>
    <row r="98" spans="1:7" x14ac:dyDescent="0.25">
      <c r="A98" s="4"/>
      <c r="B98" s="4"/>
      <c r="C98" s="66" t="s">
        <v>200</v>
      </c>
      <c r="D98" s="69">
        <f>E98</f>
        <v>0</v>
      </c>
      <c r="E98" s="70">
        <v>0</v>
      </c>
      <c r="F98" s="70">
        <v>0</v>
      </c>
      <c r="G98" s="1"/>
    </row>
    <row r="99" spans="1:7" x14ac:dyDescent="0.25">
      <c r="D99" s="71"/>
      <c r="E99" s="72"/>
      <c r="F99" s="72"/>
    </row>
    <row r="100" spans="1:7" x14ac:dyDescent="0.25">
      <c r="A100" s="4" t="s">
        <v>152</v>
      </c>
      <c r="B100" s="4" t="s">
        <v>153</v>
      </c>
      <c r="C100" s="4" t="s">
        <v>154</v>
      </c>
      <c r="D100" s="69">
        <f>Worksheet!D100</f>
        <v>0</v>
      </c>
      <c r="E100" s="70" t="b">
        <f>IF(D100="All",F100,IF(D100="Almost All",0.75,IF(D100="most",0.5,IF(D100="some",0.25,IF(D100="few",0.1,IF(D100="none",0,IF(D100="NA",0)))))))</f>
        <v>0</v>
      </c>
      <c r="F100" s="70">
        <v>1</v>
      </c>
      <c r="G100" s="1"/>
    </row>
    <row r="101" spans="1:7" x14ac:dyDescent="0.25">
      <c r="A101" s="4"/>
      <c r="B101" s="4"/>
      <c r="C101" s="4"/>
      <c r="D101" s="69"/>
      <c r="E101" s="70"/>
      <c r="F101" s="70"/>
      <c r="G101" s="1"/>
    </row>
    <row r="102" spans="1:7" x14ac:dyDescent="0.25">
      <c r="A102" s="4" t="s">
        <v>155</v>
      </c>
      <c r="B102" s="4" t="s">
        <v>156</v>
      </c>
      <c r="C102" s="4" t="s">
        <v>150</v>
      </c>
      <c r="D102" s="69">
        <f>Worksheet!D102</f>
        <v>0</v>
      </c>
      <c r="E102" s="70">
        <v>0</v>
      </c>
      <c r="F102" s="70">
        <v>0</v>
      </c>
      <c r="G102" s="1"/>
    </row>
    <row r="103" spans="1:7" x14ac:dyDescent="0.25">
      <c r="A103" s="4"/>
      <c r="B103" s="4"/>
      <c r="C103" s="4" t="s">
        <v>157</v>
      </c>
      <c r="D103" s="69">
        <f>Worksheet!D103</f>
        <v>0</v>
      </c>
      <c r="E103" s="70" t="b">
        <f>IF(D103="All",F103,IF(D103="Almost All",0.75,IF(D103="most",0.5,IF(D103="some",0.25,IF(D103="few",0.1,IF(D103="none",0,IF(D103="NA",0)))))))</f>
        <v>0</v>
      </c>
      <c r="F103" s="70">
        <v>1</v>
      </c>
      <c r="G103" s="1"/>
    </row>
    <row r="104" spans="1:7" x14ac:dyDescent="0.25">
      <c r="A104" s="4"/>
      <c r="B104" s="4"/>
      <c r="C104" s="4"/>
      <c r="D104" s="69"/>
      <c r="E104" s="70"/>
      <c r="F104" s="70"/>
      <c r="G104" s="1"/>
    </row>
    <row r="105" spans="1:7" x14ac:dyDescent="0.25">
      <c r="A105" s="4" t="s">
        <v>158</v>
      </c>
      <c r="B105" s="4" t="s">
        <v>159</v>
      </c>
      <c r="C105" s="4" t="s">
        <v>160</v>
      </c>
      <c r="D105" s="69">
        <f>Worksheet!D105</f>
        <v>0</v>
      </c>
      <c r="E105" s="70" t="b">
        <f t="shared" ref="E105" si="5">IF(D105="yes",F105,IF(D105="no",0,IF(D105="NA",0)))</f>
        <v>0</v>
      </c>
      <c r="F105" s="70">
        <v>1</v>
      </c>
      <c r="G105" s="1"/>
    </row>
    <row r="106" spans="1:7" x14ac:dyDescent="0.25">
      <c r="A106" s="4"/>
      <c r="B106" s="4"/>
      <c r="C106" s="4"/>
      <c r="D106" s="14"/>
      <c r="E106" s="1" t="e">
        <f>SUM(E2:E105)</f>
        <v>#DIV/0!</v>
      </c>
      <c r="F106" s="1">
        <f>SUM(F2:F105)</f>
        <v>53</v>
      </c>
      <c r="G106" s="1"/>
    </row>
    <row r="109" spans="1:7" x14ac:dyDescent="0.25">
      <c r="A109" s="2"/>
      <c r="B109" s="2"/>
      <c r="C109" s="2"/>
      <c r="D109" s="15"/>
    </row>
    <row r="110" spans="1:7" x14ac:dyDescent="0.25">
      <c r="A110" s="2"/>
      <c r="B110" s="2"/>
      <c r="C110" s="2"/>
      <c r="D110" s="15"/>
    </row>
    <row r="111" spans="1:7" x14ac:dyDescent="0.25">
      <c r="A111" s="2"/>
      <c r="B111" s="2"/>
      <c r="C111" s="2"/>
      <c r="D111" s="15"/>
    </row>
    <row r="112" spans="1:7" x14ac:dyDescent="0.25">
      <c r="A112" s="2"/>
      <c r="B112" s="2"/>
      <c r="C112" s="2"/>
      <c r="D112" s="15"/>
    </row>
    <row r="113" spans="1:4" x14ac:dyDescent="0.25">
      <c r="A113" s="2"/>
      <c r="B113" s="2"/>
      <c r="C113" s="2"/>
      <c r="D113" s="15"/>
    </row>
    <row r="114" spans="1:4" x14ac:dyDescent="0.25">
      <c r="A114" s="2"/>
      <c r="B114" s="2"/>
      <c r="C114" s="2"/>
      <c r="D114" s="15"/>
    </row>
    <row r="115" spans="1:4" x14ac:dyDescent="0.25">
      <c r="A115" s="2"/>
      <c r="B115" s="2"/>
      <c r="C115" s="2"/>
      <c r="D115" s="15"/>
    </row>
    <row r="116" spans="1:4" x14ac:dyDescent="0.25">
      <c r="A116" s="2"/>
      <c r="B116" s="2"/>
      <c r="C116" s="2"/>
      <c r="D116" s="15"/>
    </row>
    <row r="117" spans="1:4" x14ac:dyDescent="0.25">
      <c r="A117" s="2"/>
      <c r="B117" s="2"/>
      <c r="C117" s="2"/>
      <c r="D117" s="15"/>
    </row>
    <row r="118" spans="1:4" x14ac:dyDescent="0.25">
      <c r="A118" s="2"/>
      <c r="B118" s="2"/>
      <c r="C118" s="2"/>
      <c r="D118" s="15"/>
    </row>
  </sheetData>
  <sheetProtection algorithmName="SHA-512" hashValue="gKQesaso8FTyJ5X/0xGdaf6fi61mb2YpGaCw5NibSdPbr/888GKBMwXDvFQ2MZTa/EwoEnp4nDj0Q69lx1JQoA==" saltValue="ZUf8o9VHBgtvISU4kuzTGQ==" spinCount="100000" sheet="1" objects="1" scenarios="1"/>
  <pageMargins left="0.7" right="0.7" top="0.75" bottom="0.75" header="0.3" footer="0.3"/>
  <pageSetup orientation="portrait" r:id="rId1"/>
  <ignoredErrors>
    <ignoredError sqref="E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view="pageBreakPreview" zoomScale="106" zoomScaleNormal="100" zoomScaleSheetLayoutView="106" workbookViewId="0">
      <selection activeCell="I14" sqref="I14"/>
    </sheetView>
  </sheetViews>
  <sheetFormatPr defaultRowHeight="15" x14ac:dyDescent="0.25"/>
  <cols>
    <col min="1" max="1" width="10.5703125" bestFit="1" customWidth="1"/>
    <col min="3" max="3" width="11.28515625" bestFit="1" customWidth="1"/>
    <col min="7" max="7" width="30" customWidth="1"/>
  </cols>
  <sheetData>
    <row r="1" spans="1:7" x14ac:dyDescent="0.25">
      <c r="A1" s="104" t="s">
        <v>161</v>
      </c>
      <c r="B1" s="104"/>
      <c r="C1" s="104"/>
      <c r="D1" s="104"/>
      <c r="E1" s="104"/>
      <c r="F1" s="104"/>
      <c r="G1" s="104"/>
    </row>
    <row r="2" spans="1:7" x14ac:dyDescent="0.25">
      <c r="A2" s="104"/>
      <c r="B2" s="104"/>
      <c r="C2" s="104"/>
      <c r="D2" s="104"/>
      <c r="E2" s="104"/>
      <c r="F2" s="104"/>
      <c r="G2" s="104"/>
    </row>
    <row r="3" spans="1:7" x14ac:dyDescent="0.25">
      <c r="A3" s="107" t="s">
        <v>187</v>
      </c>
      <c r="B3" s="107"/>
      <c r="C3" s="107"/>
      <c r="D3" s="107"/>
      <c r="E3" s="107"/>
      <c r="F3" s="107"/>
      <c r="G3" s="107"/>
    </row>
    <row r="4" spans="1:7" x14ac:dyDescent="0.25">
      <c r="A4" s="107"/>
      <c r="B4" s="107"/>
      <c r="C4" s="107"/>
      <c r="D4" s="107"/>
      <c r="E4" s="107"/>
      <c r="F4" s="107"/>
      <c r="G4" s="107"/>
    </row>
    <row r="5" spans="1:7" x14ac:dyDescent="0.25">
      <c r="A5" s="107"/>
      <c r="B5" s="107"/>
      <c r="C5" s="107"/>
      <c r="D5" s="107"/>
      <c r="E5" s="107"/>
      <c r="F5" s="107"/>
      <c r="G5" s="107"/>
    </row>
    <row r="6" spans="1:7" x14ac:dyDescent="0.25">
      <c r="A6" s="107"/>
      <c r="B6" s="107"/>
      <c r="C6" s="107"/>
      <c r="D6" s="107"/>
      <c r="E6" s="107"/>
      <c r="F6" s="107"/>
      <c r="G6" s="107"/>
    </row>
    <row r="7" spans="1:7" x14ac:dyDescent="0.25">
      <c r="A7" s="107"/>
      <c r="B7" s="107"/>
      <c r="C7" s="107"/>
      <c r="D7" s="107"/>
      <c r="E7" s="107"/>
      <c r="F7" s="107"/>
      <c r="G7" s="107"/>
    </row>
    <row r="8" spans="1:7" x14ac:dyDescent="0.25">
      <c r="A8" s="11"/>
      <c r="B8" s="11"/>
      <c r="C8" s="11"/>
      <c r="D8" s="11"/>
      <c r="E8" s="11"/>
      <c r="F8" s="11"/>
      <c r="G8" s="11"/>
    </row>
    <row r="9" spans="1:7" ht="14.25" customHeight="1" x14ac:dyDescent="0.25">
      <c r="A9" s="107" t="s">
        <v>162</v>
      </c>
      <c r="B9" s="107"/>
      <c r="C9" s="107"/>
      <c r="D9" s="107"/>
      <c r="E9" s="107"/>
      <c r="F9" s="107"/>
      <c r="G9" s="107"/>
    </row>
    <row r="10" spans="1:7" x14ac:dyDescent="0.25">
      <c r="A10" s="108"/>
      <c r="B10" s="109"/>
      <c r="C10" s="109"/>
      <c r="D10" s="109"/>
      <c r="E10" s="109"/>
      <c r="F10" s="109"/>
      <c r="G10" s="110"/>
    </row>
    <row r="11" spans="1:7" x14ac:dyDescent="0.25">
      <c r="A11" s="111"/>
      <c r="B11" s="112"/>
      <c r="C11" s="112"/>
      <c r="D11" s="112"/>
      <c r="E11" s="112"/>
      <c r="F11" s="112"/>
      <c r="G11" s="113"/>
    </row>
    <row r="12" spans="1:7" x14ac:dyDescent="0.25">
      <c r="A12" s="111"/>
      <c r="B12" s="112"/>
      <c r="C12" s="112"/>
      <c r="D12" s="112"/>
      <c r="E12" s="112"/>
      <c r="F12" s="112"/>
      <c r="G12" s="113"/>
    </row>
    <row r="13" spans="1:7" x14ac:dyDescent="0.25">
      <c r="A13" s="111"/>
      <c r="B13" s="112"/>
      <c r="C13" s="112"/>
      <c r="D13" s="112"/>
      <c r="E13" s="112"/>
      <c r="F13" s="112"/>
      <c r="G13" s="113"/>
    </row>
    <row r="14" spans="1:7" x14ac:dyDescent="0.25">
      <c r="A14" s="111"/>
      <c r="B14" s="112"/>
      <c r="C14" s="112"/>
      <c r="D14" s="112"/>
      <c r="E14" s="112"/>
      <c r="F14" s="112"/>
      <c r="G14" s="113"/>
    </row>
    <row r="15" spans="1:7" x14ac:dyDescent="0.25">
      <c r="A15" s="114"/>
      <c r="B15" s="115"/>
      <c r="C15" s="115"/>
      <c r="D15" s="115"/>
      <c r="E15" s="115"/>
      <c r="F15" s="115"/>
      <c r="G15" s="116"/>
    </row>
    <row r="16" spans="1:7" x14ac:dyDescent="0.25">
      <c r="A16" s="105" t="s">
        <v>163</v>
      </c>
      <c r="B16" s="105"/>
      <c r="C16" s="105"/>
      <c r="D16" s="105"/>
      <c r="E16" s="105"/>
      <c r="F16" s="105"/>
      <c r="G16" s="105"/>
    </row>
    <row r="17" spans="1:7" x14ac:dyDescent="0.25">
      <c r="A17" s="106"/>
      <c r="B17" s="106"/>
      <c r="C17" s="106"/>
      <c r="D17" s="106"/>
      <c r="E17" s="106"/>
      <c r="F17" s="106"/>
      <c r="G17" s="106"/>
    </row>
    <row r="18" spans="1:7" x14ac:dyDescent="0.25">
      <c r="A18" s="106"/>
      <c r="B18" s="106"/>
      <c r="C18" s="106"/>
      <c r="D18" s="106"/>
      <c r="E18" s="106"/>
      <c r="F18" s="106"/>
      <c r="G18" s="106"/>
    </row>
    <row r="19" spans="1:7" x14ac:dyDescent="0.25">
      <c r="A19" s="106"/>
      <c r="B19" s="106"/>
      <c r="C19" s="106"/>
      <c r="D19" s="106"/>
      <c r="E19" s="106"/>
      <c r="F19" s="106"/>
      <c r="G19" s="106"/>
    </row>
    <row r="20" spans="1:7" x14ac:dyDescent="0.25">
      <c r="A20" s="106"/>
      <c r="B20" s="106"/>
      <c r="C20" s="106"/>
      <c r="D20" s="106"/>
      <c r="E20" s="106"/>
      <c r="F20" s="106"/>
      <c r="G20" s="106"/>
    </row>
    <row r="21" spans="1:7" x14ac:dyDescent="0.25">
      <c r="A21" s="106"/>
      <c r="B21" s="106"/>
      <c r="C21" s="106"/>
      <c r="D21" s="106"/>
      <c r="E21" s="106"/>
      <c r="F21" s="106"/>
      <c r="G21" s="106"/>
    </row>
    <row r="22" spans="1:7" x14ac:dyDescent="0.25">
      <c r="A22" s="106"/>
      <c r="B22" s="106"/>
      <c r="C22" s="106"/>
      <c r="D22" s="106"/>
      <c r="E22" s="106"/>
      <c r="F22" s="106"/>
      <c r="G22" s="106"/>
    </row>
    <row r="23" spans="1:7" x14ac:dyDescent="0.25">
      <c r="A23" s="106"/>
      <c r="B23" s="106"/>
      <c r="C23" s="106"/>
      <c r="D23" s="106"/>
      <c r="E23" s="106"/>
      <c r="F23" s="106"/>
      <c r="G23" s="106"/>
    </row>
    <row r="24" spans="1:7" x14ac:dyDescent="0.25">
      <c r="A24" s="106"/>
      <c r="B24" s="106"/>
      <c r="C24" s="106"/>
      <c r="D24" s="106"/>
      <c r="E24" s="106"/>
      <c r="F24" s="106"/>
      <c r="G24" s="106"/>
    </row>
    <row r="25" spans="1:7" x14ac:dyDescent="0.25">
      <c r="A25" s="106"/>
      <c r="B25" s="106"/>
      <c r="C25" s="106"/>
      <c r="D25" s="106"/>
      <c r="E25" s="106"/>
      <c r="F25" s="106"/>
      <c r="G25" s="106"/>
    </row>
    <row r="26" spans="1:7" x14ac:dyDescent="0.25">
      <c r="A26" s="105" t="s">
        <v>164</v>
      </c>
      <c r="B26" s="105"/>
      <c r="C26" s="105"/>
      <c r="D26" s="105"/>
      <c r="E26" s="105"/>
      <c r="F26" s="105"/>
      <c r="G26" s="105"/>
    </row>
    <row r="27" spans="1:7" x14ac:dyDescent="0.25">
      <c r="A27" s="106"/>
      <c r="B27" s="106"/>
      <c r="C27" s="106"/>
      <c r="D27" s="106"/>
      <c r="E27" s="106"/>
      <c r="F27" s="106"/>
      <c r="G27" s="106"/>
    </row>
    <row r="28" spans="1:7" x14ac:dyDescent="0.25">
      <c r="A28" s="106"/>
      <c r="B28" s="106"/>
      <c r="C28" s="106"/>
      <c r="D28" s="106"/>
      <c r="E28" s="106"/>
      <c r="F28" s="106"/>
      <c r="G28" s="106"/>
    </row>
    <row r="29" spans="1:7" x14ac:dyDescent="0.25">
      <c r="A29" s="106"/>
      <c r="B29" s="106"/>
      <c r="C29" s="106"/>
      <c r="D29" s="106"/>
      <c r="E29" s="106"/>
      <c r="F29" s="106"/>
      <c r="G29" s="106"/>
    </row>
    <row r="30" spans="1:7" x14ac:dyDescent="0.25">
      <c r="A30" s="106"/>
      <c r="B30" s="106"/>
      <c r="C30" s="106"/>
      <c r="D30" s="106"/>
      <c r="E30" s="106"/>
      <c r="F30" s="106"/>
      <c r="G30" s="106"/>
    </row>
    <row r="31" spans="1:7" x14ac:dyDescent="0.25">
      <c r="A31" s="106"/>
      <c r="B31" s="106"/>
      <c r="C31" s="106"/>
      <c r="D31" s="106"/>
      <c r="E31" s="106"/>
      <c r="F31" s="106"/>
      <c r="G31" s="106"/>
    </row>
    <row r="32" spans="1:7" x14ac:dyDescent="0.25">
      <c r="A32" s="106"/>
      <c r="B32" s="106"/>
      <c r="C32" s="106"/>
      <c r="D32" s="106"/>
      <c r="E32" s="106"/>
      <c r="F32" s="106"/>
      <c r="G32" s="106"/>
    </row>
    <row r="33" spans="1:7" x14ac:dyDescent="0.25">
      <c r="A33" s="106"/>
      <c r="B33" s="106"/>
      <c r="C33" s="106"/>
      <c r="D33" s="106"/>
      <c r="E33" s="106"/>
      <c r="F33" s="106"/>
      <c r="G33" s="106"/>
    </row>
    <row r="34" spans="1:7" x14ac:dyDescent="0.25">
      <c r="A34" s="106"/>
      <c r="B34" s="106"/>
      <c r="C34" s="106"/>
      <c r="D34" s="106"/>
      <c r="E34" s="106"/>
      <c r="F34" s="106"/>
      <c r="G34" s="106"/>
    </row>
    <row r="35" spans="1:7" x14ac:dyDescent="0.25">
      <c r="A35" s="106"/>
      <c r="B35" s="106"/>
      <c r="C35" s="106"/>
      <c r="D35" s="106"/>
      <c r="E35" s="106"/>
      <c r="F35" s="106"/>
      <c r="G35" s="106"/>
    </row>
    <row r="36" spans="1:7" x14ac:dyDescent="0.25">
      <c r="A36" s="105" t="s">
        <v>165</v>
      </c>
      <c r="B36" s="105"/>
      <c r="C36" s="105"/>
      <c r="D36" s="105"/>
      <c r="E36" s="105"/>
      <c r="F36" s="105"/>
      <c r="G36" s="105"/>
    </row>
    <row r="37" spans="1:7" x14ac:dyDescent="0.25">
      <c r="A37" s="106"/>
      <c r="B37" s="106"/>
      <c r="C37" s="106"/>
      <c r="D37" s="106"/>
      <c r="E37" s="106"/>
      <c r="F37" s="106"/>
      <c r="G37" s="106"/>
    </row>
    <row r="38" spans="1:7" x14ac:dyDescent="0.25">
      <c r="A38" s="106"/>
      <c r="B38" s="106"/>
      <c r="C38" s="106"/>
      <c r="D38" s="106"/>
      <c r="E38" s="106"/>
      <c r="F38" s="106"/>
      <c r="G38" s="106"/>
    </row>
    <row r="39" spans="1:7" x14ac:dyDescent="0.25">
      <c r="A39" s="106"/>
      <c r="B39" s="106"/>
      <c r="C39" s="106"/>
      <c r="D39" s="106"/>
      <c r="E39" s="106"/>
      <c r="F39" s="106"/>
      <c r="G39" s="106"/>
    </row>
    <row r="40" spans="1:7" x14ac:dyDescent="0.25">
      <c r="A40" s="106"/>
      <c r="B40" s="106"/>
      <c r="C40" s="106"/>
      <c r="D40" s="106"/>
      <c r="E40" s="106"/>
      <c r="F40" s="106"/>
      <c r="G40" s="106"/>
    </row>
    <row r="41" spans="1:7" x14ac:dyDescent="0.25">
      <c r="A41" s="106"/>
      <c r="B41" s="106"/>
      <c r="C41" s="106"/>
      <c r="D41" s="106"/>
      <c r="E41" s="106"/>
      <c r="F41" s="106"/>
      <c r="G41" s="106"/>
    </row>
    <row r="42" spans="1:7" x14ac:dyDescent="0.25">
      <c r="A42" s="106"/>
      <c r="B42" s="106"/>
      <c r="C42" s="106"/>
      <c r="D42" s="106"/>
      <c r="E42" s="106"/>
      <c r="F42" s="106"/>
      <c r="G42" s="106"/>
    </row>
    <row r="43" spans="1:7" x14ac:dyDescent="0.25">
      <c r="A43" s="106"/>
      <c r="B43" s="106"/>
      <c r="C43" s="106"/>
      <c r="D43" s="106"/>
      <c r="E43" s="106"/>
      <c r="F43" s="106"/>
      <c r="G43" s="106"/>
    </row>
    <row r="44" spans="1:7" x14ac:dyDescent="0.25">
      <c r="A44" s="106"/>
      <c r="B44" s="106"/>
      <c r="C44" s="106"/>
      <c r="D44" s="106"/>
      <c r="E44" s="106"/>
      <c r="F44" s="106"/>
      <c r="G44" s="106"/>
    </row>
    <row r="45" spans="1:7" x14ac:dyDescent="0.25">
      <c r="A45" s="106"/>
      <c r="B45" s="106"/>
      <c r="C45" s="106"/>
      <c r="D45" s="106"/>
      <c r="E45" s="106"/>
      <c r="F45" s="106"/>
      <c r="G45" s="106"/>
    </row>
    <row r="48" spans="1:7" x14ac:dyDescent="0.25">
      <c r="A48" s="104" t="s">
        <v>185</v>
      </c>
      <c r="B48" s="104"/>
      <c r="C48" s="104"/>
      <c r="D48" s="104"/>
      <c r="E48" s="104"/>
      <c r="F48" s="104"/>
      <c r="G48" s="104"/>
    </row>
    <row r="49" spans="1:7" x14ac:dyDescent="0.25">
      <c r="A49" s="104"/>
      <c r="B49" s="104"/>
      <c r="C49" s="104"/>
      <c r="D49" s="104"/>
      <c r="E49" s="104"/>
      <c r="F49" s="104"/>
      <c r="G49" s="104"/>
    </row>
    <row r="50" spans="1:7" x14ac:dyDescent="0.25">
      <c r="A50" s="107" t="s">
        <v>186</v>
      </c>
      <c r="B50" s="107"/>
      <c r="C50" s="107"/>
      <c r="D50" s="107"/>
      <c r="E50" s="107"/>
      <c r="F50" s="107"/>
      <c r="G50" s="107"/>
    </row>
    <row r="51" spans="1:7" x14ac:dyDescent="0.25">
      <c r="A51" s="107"/>
      <c r="B51" s="107"/>
      <c r="C51" s="107"/>
      <c r="D51" s="107"/>
      <c r="E51" s="107"/>
      <c r="F51" s="107"/>
      <c r="G51" s="107"/>
    </row>
    <row r="52" spans="1:7" x14ac:dyDescent="0.25">
      <c r="A52" s="107"/>
      <c r="B52" s="107"/>
      <c r="C52" s="107"/>
      <c r="D52" s="107"/>
      <c r="E52" s="107"/>
      <c r="F52" s="107"/>
      <c r="G52" s="107"/>
    </row>
    <row r="53" spans="1:7" x14ac:dyDescent="0.25">
      <c r="A53" s="107"/>
      <c r="B53" s="107"/>
      <c r="C53" s="107"/>
      <c r="D53" s="107"/>
      <c r="E53" s="107"/>
      <c r="F53" s="107"/>
      <c r="G53" s="107"/>
    </row>
    <row r="54" spans="1:7" x14ac:dyDescent="0.25">
      <c r="A54" s="107"/>
      <c r="B54" s="107"/>
      <c r="C54" s="107"/>
      <c r="D54" s="107"/>
      <c r="E54" s="107"/>
      <c r="F54" s="107"/>
      <c r="G54" s="107"/>
    </row>
    <row r="55" spans="1:7" x14ac:dyDescent="0.25">
      <c r="A55" s="11"/>
      <c r="B55" s="11"/>
      <c r="C55" s="11"/>
      <c r="D55" s="11"/>
      <c r="E55" s="11"/>
      <c r="F55" s="11"/>
      <c r="G55" s="11"/>
    </row>
    <row r="56" spans="1:7" x14ac:dyDescent="0.25">
      <c r="A56" s="107" t="s">
        <v>189</v>
      </c>
      <c r="B56" s="107"/>
      <c r="C56" s="107"/>
      <c r="D56" s="107"/>
      <c r="E56" s="107"/>
      <c r="F56" s="107"/>
      <c r="G56" s="107"/>
    </row>
    <row r="57" spans="1:7" x14ac:dyDescent="0.25">
      <c r="A57" s="108"/>
      <c r="B57" s="109"/>
      <c r="C57" s="109"/>
      <c r="D57" s="109"/>
      <c r="E57" s="109"/>
      <c r="F57" s="109"/>
      <c r="G57" s="110"/>
    </row>
    <row r="58" spans="1:7" x14ac:dyDescent="0.25">
      <c r="A58" s="111"/>
      <c r="B58" s="112"/>
      <c r="C58" s="112"/>
      <c r="D58" s="112"/>
      <c r="E58" s="112"/>
      <c r="F58" s="112"/>
      <c r="G58" s="113"/>
    </row>
    <row r="59" spans="1:7" x14ac:dyDescent="0.25">
      <c r="A59" s="111"/>
      <c r="B59" s="112"/>
      <c r="C59" s="112"/>
      <c r="D59" s="112"/>
      <c r="E59" s="112"/>
      <c r="F59" s="112"/>
      <c r="G59" s="113"/>
    </row>
    <row r="60" spans="1:7" x14ac:dyDescent="0.25">
      <c r="A60" s="111"/>
      <c r="B60" s="112"/>
      <c r="C60" s="112"/>
      <c r="D60" s="112"/>
      <c r="E60" s="112"/>
      <c r="F60" s="112"/>
      <c r="G60" s="113"/>
    </row>
    <row r="61" spans="1:7" x14ac:dyDescent="0.25">
      <c r="A61" s="111"/>
      <c r="B61" s="112"/>
      <c r="C61" s="112"/>
      <c r="D61" s="112"/>
      <c r="E61" s="112"/>
      <c r="F61" s="112"/>
      <c r="G61" s="113"/>
    </row>
    <row r="62" spans="1:7" x14ac:dyDescent="0.25">
      <c r="A62" s="114"/>
      <c r="B62" s="115"/>
      <c r="C62" s="115"/>
      <c r="D62" s="115"/>
      <c r="E62" s="115"/>
      <c r="F62" s="115"/>
      <c r="G62" s="116"/>
    </row>
    <row r="63" spans="1:7" x14ac:dyDescent="0.25">
      <c r="A63" s="105" t="s">
        <v>190</v>
      </c>
      <c r="B63" s="105"/>
      <c r="C63" s="105"/>
      <c r="D63" s="105"/>
      <c r="E63" s="105"/>
      <c r="F63" s="105"/>
      <c r="G63" s="105"/>
    </row>
    <row r="64" spans="1:7" x14ac:dyDescent="0.25">
      <c r="A64" s="106"/>
      <c r="B64" s="106"/>
      <c r="C64" s="106"/>
      <c r="D64" s="106"/>
      <c r="E64" s="106"/>
      <c r="F64" s="106"/>
      <c r="G64" s="106"/>
    </row>
    <row r="65" spans="1:7" x14ac:dyDescent="0.25">
      <c r="A65" s="106"/>
      <c r="B65" s="106"/>
      <c r="C65" s="106"/>
      <c r="D65" s="106"/>
      <c r="E65" s="106"/>
      <c r="F65" s="106"/>
      <c r="G65" s="106"/>
    </row>
    <row r="66" spans="1:7" x14ac:dyDescent="0.25">
      <c r="A66" s="106"/>
      <c r="B66" s="106"/>
      <c r="C66" s="106"/>
      <c r="D66" s="106"/>
      <c r="E66" s="106"/>
      <c r="F66" s="106"/>
      <c r="G66" s="106"/>
    </row>
    <row r="67" spans="1:7" x14ac:dyDescent="0.25">
      <c r="A67" s="106"/>
      <c r="B67" s="106"/>
      <c r="C67" s="106"/>
      <c r="D67" s="106"/>
      <c r="E67" s="106"/>
      <c r="F67" s="106"/>
      <c r="G67" s="106"/>
    </row>
    <row r="68" spans="1:7" x14ac:dyDescent="0.25">
      <c r="A68" s="106"/>
      <c r="B68" s="106"/>
      <c r="C68" s="106"/>
      <c r="D68" s="106"/>
      <c r="E68" s="106"/>
      <c r="F68" s="106"/>
      <c r="G68" s="106"/>
    </row>
    <row r="69" spans="1:7" x14ac:dyDescent="0.25">
      <c r="A69" s="106"/>
      <c r="B69" s="106"/>
      <c r="C69" s="106"/>
      <c r="D69" s="106"/>
      <c r="E69" s="106"/>
      <c r="F69" s="106"/>
      <c r="G69" s="106"/>
    </row>
    <row r="70" spans="1:7" x14ac:dyDescent="0.25">
      <c r="A70" s="106"/>
      <c r="B70" s="106"/>
      <c r="C70" s="106"/>
      <c r="D70" s="106"/>
      <c r="E70" s="106"/>
      <c r="F70" s="106"/>
      <c r="G70" s="106"/>
    </row>
    <row r="71" spans="1:7" x14ac:dyDescent="0.25">
      <c r="A71" s="106"/>
      <c r="B71" s="106"/>
      <c r="C71" s="106"/>
      <c r="D71" s="106"/>
      <c r="E71" s="106"/>
      <c r="F71" s="106"/>
      <c r="G71" s="106"/>
    </row>
    <row r="72" spans="1:7" x14ac:dyDescent="0.25">
      <c r="A72" s="106"/>
      <c r="B72" s="106"/>
      <c r="C72" s="106"/>
      <c r="D72" s="106"/>
      <c r="E72" s="106"/>
      <c r="F72" s="106"/>
      <c r="G72" s="106"/>
    </row>
    <row r="73" spans="1:7" x14ac:dyDescent="0.25">
      <c r="A73" s="105" t="s">
        <v>191</v>
      </c>
      <c r="B73" s="105"/>
      <c r="C73" s="105"/>
      <c r="D73" s="105"/>
      <c r="E73" s="105"/>
      <c r="F73" s="105"/>
      <c r="G73" s="105"/>
    </row>
    <row r="74" spans="1:7" x14ac:dyDescent="0.25">
      <c r="A74" s="106"/>
      <c r="B74" s="106"/>
      <c r="C74" s="106"/>
      <c r="D74" s="106"/>
      <c r="E74" s="106"/>
      <c r="F74" s="106"/>
      <c r="G74" s="106"/>
    </row>
    <row r="75" spans="1:7" x14ac:dyDescent="0.25">
      <c r="A75" s="106"/>
      <c r="B75" s="106"/>
      <c r="C75" s="106"/>
      <c r="D75" s="106"/>
      <c r="E75" s="106"/>
      <c r="F75" s="106"/>
      <c r="G75" s="106"/>
    </row>
    <row r="76" spans="1:7" x14ac:dyDescent="0.25">
      <c r="A76" s="106"/>
      <c r="B76" s="106"/>
      <c r="C76" s="106"/>
      <c r="D76" s="106"/>
      <c r="E76" s="106"/>
      <c r="F76" s="106"/>
      <c r="G76" s="106"/>
    </row>
    <row r="77" spans="1:7" x14ac:dyDescent="0.25">
      <c r="A77" s="106"/>
      <c r="B77" s="106"/>
      <c r="C77" s="106"/>
      <c r="D77" s="106"/>
      <c r="E77" s="106"/>
      <c r="F77" s="106"/>
      <c r="G77" s="106"/>
    </row>
    <row r="78" spans="1:7" x14ac:dyDescent="0.25">
      <c r="A78" s="106"/>
      <c r="B78" s="106"/>
      <c r="C78" s="106"/>
      <c r="D78" s="106"/>
      <c r="E78" s="106"/>
      <c r="F78" s="106"/>
      <c r="G78" s="106"/>
    </row>
    <row r="79" spans="1:7" x14ac:dyDescent="0.25">
      <c r="A79" s="106"/>
      <c r="B79" s="106"/>
      <c r="C79" s="106"/>
      <c r="D79" s="106"/>
      <c r="E79" s="106"/>
      <c r="F79" s="106"/>
      <c r="G79" s="106"/>
    </row>
    <row r="80" spans="1:7" x14ac:dyDescent="0.25">
      <c r="A80" s="106"/>
      <c r="B80" s="106"/>
      <c r="C80" s="106"/>
      <c r="D80" s="106"/>
      <c r="E80" s="106"/>
      <c r="F80" s="106"/>
      <c r="G80" s="106"/>
    </row>
    <row r="81" spans="1:7" x14ac:dyDescent="0.25">
      <c r="A81" s="106"/>
      <c r="B81" s="106"/>
      <c r="C81" s="106"/>
      <c r="D81" s="106"/>
      <c r="E81" s="106"/>
      <c r="F81" s="106"/>
      <c r="G81" s="106"/>
    </row>
    <row r="82" spans="1:7" x14ac:dyDescent="0.25">
      <c r="A82" s="106"/>
      <c r="B82" s="106"/>
      <c r="C82" s="106"/>
      <c r="D82" s="106"/>
      <c r="E82" s="106"/>
      <c r="F82" s="106"/>
      <c r="G82" s="106"/>
    </row>
    <row r="83" spans="1:7" x14ac:dyDescent="0.25">
      <c r="A83" s="105" t="s">
        <v>192</v>
      </c>
      <c r="B83" s="105"/>
      <c r="C83" s="105"/>
      <c r="D83" s="105"/>
      <c r="E83" s="105"/>
      <c r="F83" s="105"/>
      <c r="G83" s="105"/>
    </row>
    <row r="84" spans="1:7" x14ac:dyDescent="0.25">
      <c r="A84" s="106"/>
      <c r="B84" s="106"/>
      <c r="C84" s="106"/>
      <c r="D84" s="106"/>
      <c r="E84" s="106"/>
      <c r="F84" s="106"/>
      <c r="G84" s="106"/>
    </row>
    <row r="85" spans="1:7" x14ac:dyDescent="0.25">
      <c r="A85" s="106"/>
      <c r="B85" s="106"/>
      <c r="C85" s="106"/>
      <c r="D85" s="106"/>
      <c r="E85" s="106"/>
      <c r="F85" s="106"/>
      <c r="G85" s="106"/>
    </row>
    <row r="86" spans="1:7" x14ac:dyDescent="0.25">
      <c r="A86" s="106"/>
      <c r="B86" s="106"/>
      <c r="C86" s="106"/>
      <c r="D86" s="106"/>
      <c r="E86" s="106"/>
      <c r="F86" s="106"/>
      <c r="G86" s="106"/>
    </row>
    <row r="87" spans="1:7" x14ac:dyDescent="0.25">
      <c r="A87" s="106"/>
      <c r="B87" s="106"/>
      <c r="C87" s="106"/>
      <c r="D87" s="106"/>
      <c r="E87" s="106"/>
      <c r="F87" s="106"/>
      <c r="G87" s="106"/>
    </row>
    <row r="88" spans="1:7" x14ac:dyDescent="0.25">
      <c r="A88" s="106"/>
      <c r="B88" s="106"/>
      <c r="C88" s="106"/>
      <c r="D88" s="106"/>
      <c r="E88" s="106"/>
      <c r="F88" s="106"/>
      <c r="G88" s="106"/>
    </row>
    <row r="89" spans="1:7" x14ac:dyDescent="0.25">
      <c r="A89" s="106"/>
      <c r="B89" s="106"/>
      <c r="C89" s="106"/>
      <c r="D89" s="106"/>
      <c r="E89" s="106"/>
      <c r="F89" s="106"/>
      <c r="G89" s="106"/>
    </row>
    <row r="90" spans="1:7" x14ac:dyDescent="0.25">
      <c r="A90" s="106"/>
      <c r="B90" s="106"/>
      <c r="C90" s="106"/>
      <c r="D90" s="106"/>
      <c r="E90" s="106"/>
      <c r="F90" s="106"/>
      <c r="G90" s="106"/>
    </row>
    <row r="91" spans="1:7" x14ac:dyDescent="0.25">
      <c r="A91" s="106"/>
      <c r="B91" s="106"/>
      <c r="C91" s="106"/>
      <c r="D91" s="106"/>
      <c r="E91" s="106"/>
      <c r="F91" s="106"/>
      <c r="G91" s="106"/>
    </row>
    <row r="92" spans="1:7" x14ac:dyDescent="0.25">
      <c r="A92" s="106"/>
      <c r="B92" s="106"/>
      <c r="C92" s="106"/>
      <c r="D92" s="106"/>
      <c r="E92" s="106"/>
      <c r="F92" s="106"/>
      <c r="G92" s="106"/>
    </row>
    <row r="96" spans="1:7" ht="15.75" thickBot="1" x14ac:dyDescent="0.3"/>
    <row r="97" spans="1:3" x14ac:dyDescent="0.25">
      <c r="A97" s="20" t="s">
        <v>193</v>
      </c>
      <c r="B97" s="21" t="s">
        <v>194</v>
      </c>
      <c r="C97" s="22" t="s">
        <v>195</v>
      </c>
    </row>
    <row r="98" spans="1:3" x14ac:dyDescent="0.25">
      <c r="A98" s="23">
        <v>1</v>
      </c>
      <c r="B98" s="19"/>
      <c r="C98" s="24">
        <v>1</v>
      </c>
    </row>
    <row r="99" spans="1:3" x14ac:dyDescent="0.25">
      <c r="A99" s="23">
        <v>2</v>
      </c>
      <c r="B99" s="19"/>
      <c r="C99" s="24">
        <v>1</v>
      </c>
    </row>
    <row r="100" spans="1:3" x14ac:dyDescent="0.25">
      <c r="A100" s="23">
        <v>3</v>
      </c>
      <c r="B100" s="19"/>
      <c r="C100" s="24">
        <v>1</v>
      </c>
    </row>
    <row r="101" spans="1:3" x14ac:dyDescent="0.25">
      <c r="A101" s="23">
        <v>4</v>
      </c>
      <c r="B101" s="19"/>
      <c r="C101" s="24">
        <v>1</v>
      </c>
    </row>
    <row r="102" spans="1:3" x14ac:dyDescent="0.25">
      <c r="A102" s="23"/>
      <c r="B102" s="19"/>
      <c r="C102" s="24"/>
    </row>
    <row r="103" spans="1:3" x14ac:dyDescent="0.25">
      <c r="A103" s="28" t="s">
        <v>20</v>
      </c>
      <c r="B103" s="18" t="s">
        <v>196</v>
      </c>
      <c r="C103" s="29" t="s">
        <v>195</v>
      </c>
    </row>
    <row r="104" spans="1:3" x14ac:dyDescent="0.25">
      <c r="A104" s="23">
        <v>1</v>
      </c>
      <c r="B104" s="19"/>
      <c r="C104" s="24">
        <v>1</v>
      </c>
    </row>
    <row r="105" spans="1:3" x14ac:dyDescent="0.25">
      <c r="A105" s="23">
        <v>2</v>
      </c>
      <c r="B105" s="19"/>
      <c r="C105" s="24">
        <v>1</v>
      </c>
    </row>
    <row r="106" spans="1:3" x14ac:dyDescent="0.25">
      <c r="A106" s="23">
        <v>3</v>
      </c>
      <c r="B106" s="19"/>
      <c r="C106" s="24">
        <v>1</v>
      </c>
    </row>
    <row r="107" spans="1:3" ht="15.75" thickBot="1" x14ac:dyDescent="0.3">
      <c r="A107" s="25">
        <v>4</v>
      </c>
      <c r="B107" s="26"/>
      <c r="C107" s="27">
        <v>1</v>
      </c>
    </row>
  </sheetData>
  <sheetProtection algorithmName="SHA-512" hashValue="fiXmlD8c2j2X8d0G4WpxIVNtaCgUZI9VV4zNbdKjcd28ipG9PB98ijRgy+znmDvaEg4ezqd152pFZwVWSbQ8jw==" saltValue="h+3MHidw4WzsTJuHCWIJPg==" spinCount="100000" sheet="1" objects="1" scenarios="1"/>
  <protectedRanges>
    <protectedRange sqref="A10 A17 A27 A37 A57 A64 A74 A84" name="Range1"/>
  </protectedRanges>
  <mergeCells count="20">
    <mergeCell ref="A56:G56"/>
    <mergeCell ref="A57:G62"/>
    <mergeCell ref="A84:G92"/>
    <mergeCell ref="A63:G63"/>
    <mergeCell ref="A64:G72"/>
    <mergeCell ref="A73:G73"/>
    <mergeCell ref="A74:G82"/>
    <mergeCell ref="A83:G83"/>
    <mergeCell ref="A48:G49"/>
    <mergeCell ref="A50:G54"/>
    <mergeCell ref="A27:G35"/>
    <mergeCell ref="A36:G36"/>
    <mergeCell ref="A37:G45"/>
    <mergeCell ref="A1:G2"/>
    <mergeCell ref="A16:G16"/>
    <mergeCell ref="A17:G25"/>
    <mergeCell ref="A26:G26"/>
    <mergeCell ref="A9:G9"/>
    <mergeCell ref="A10:G15"/>
    <mergeCell ref="A3:G7"/>
  </mergeCells>
  <pageMargins left="0.7" right="0.7" top="0.75" bottom="0.75" header="0.3" footer="0.3"/>
  <pageSetup orientation="portrait" r:id="rId1"/>
  <headerFooter>
    <oddHeader>&amp;C&amp;"-,Bold"&amp;20ONLY FILL IN GREEN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vt:lpstr>
      <vt:lpstr>Basic Information</vt:lpstr>
      <vt:lpstr>Worksheet</vt:lpstr>
      <vt:lpstr>Point Calculation</vt:lpstr>
      <vt:lpstr>Innovation-Goals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Paret, Evan</dc:creator>
  <cp:lastModifiedBy>Paret, Evan</cp:lastModifiedBy>
  <dcterms:created xsi:type="dcterms:W3CDTF">2018-06-18T18:31:34Z</dcterms:created>
  <dcterms:modified xsi:type="dcterms:W3CDTF">2019-01-03T20:57:24Z</dcterms:modified>
</cp:coreProperties>
</file>